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341" windowWidth="6060" windowHeight="6660" activeTab="0"/>
  </bookViews>
  <sheets>
    <sheet name="1c" sheetId="1" r:id="rId1"/>
    <sheet name="1c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BTM150">#REF!</definedName>
    <definedName name="BTM200">'[6]TT DZ35'!#REF!</definedName>
    <definedName name="BTM50">#REF!</definedName>
    <definedName name="buoc">'[5]TTDZ22'!#REF!</definedName>
    <definedName name="cto">'[2]THCT'!#REF!</definedName>
    <definedName name="Document_array" localSheetId="0">{"Book1","DT2006.xls"}</definedName>
    <definedName name="Document_array">{"Book1","DT2006.xls"}</definedName>
    <definedName name="duong04">'[2]THDZ0,4'!#REF!</definedName>
    <definedName name="duong35">'[2]TH DZ35'!#REF!</definedName>
    <definedName name="HHcat">#REF!</definedName>
    <definedName name="HHda">#REF!</definedName>
    <definedName name="hhsc">'[1]TT35'!#REF!</definedName>
    <definedName name="hhtd">'[1]TT35'!#REF!</definedName>
    <definedName name="HHxm">#REF!</definedName>
    <definedName name="MakeIt">'[8]BS NSDP'!#REF!</definedName>
    <definedName name="NC200">'[3]TT35'!#REF!</definedName>
    <definedName name="_xlnm.Print_Titles" localSheetId="1">'1ct'!$3:$4</definedName>
    <definedName name="sat10">#REF!</definedName>
    <definedName name="sat12">#REF!</definedName>
    <definedName name="sat14">#REF!</definedName>
    <definedName name="sat16">#REF!</definedName>
    <definedName name="sat20">#REF!</definedName>
    <definedName name="Sat27">'[5]TTDZ22'!#REF!</definedName>
    <definedName name="Sat6">'[5]TTDZ22'!#REF!</definedName>
    <definedName name="sat8">#REF!</definedName>
    <definedName name="satu">'[7]ctTBA'!#REF!</definedName>
    <definedName name="thepU">'[5]TTDZ22'!#REF!</definedName>
    <definedName name="TL">#REF!</definedName>
    <definedName name="tram">'[2]THTram'!#REF!</definedName>
    <definedName name="VL200">'[3]TT35'!#REF!</definedName>
  </definedNames>
  <calcPr fullCalcOnLoad="1"/>
</workbook>
</file>

<file path=xl/sharedStrings.xml><?xml version="1.0" encoding="utf-8"?>
<sst xmlns="http://schemas.openxmlformats.org/spreadsheetml/2006/main" count="137" uniqueCount="90">
  <si>
    <t>Đơn vị tính: đồng</t>
  </si>
  <si>
    <t>Chỉ tiêu</t>
  </si>
  <si>
    <t>Số báo cáo</t>
  </si>
  <si>
    <t>A</t>
  </si>
  <si>
    <t>B</t>
  </si>
  <si>
    <t>Thanh toán tiền nước</t>
  </si>
  <si>
    <t>Công tác phí</t>
  </si>
  <si>
    <t>Loại</t>
  </si>
  <si>
    <t>Khoản</t>
  </si>
  <si>
    <t>Mục</t>
  </si>
  <si>
    <t>Tiểu mục</t>
  </si>
  <si>
    <t>Nội dung chi</t>
  </si>
  <si>
    <t>C</t>
  </si>
  <si>
    <t>Mã</t>
  </si>
  <si>
    <t>Tổng số</t>
  </si>
  <si>
    <t>6000</t>
  </si>
  <si>
    <t>6001</t>
  </si>
  <si>
    <t>6100</t>
  </si>
  <si>
    <t>6101</t>
  </si>
  <si>
    <t>6113</t>
  </si>
  <si>
    <t>6300</t>
  </si>
  <si>
    <t>6301</t>
  </si>
  <si>
    <t>6302</t>
  </si>
  <si>
    <t>6303</t>
  </si>
  <si>
    <t>6500</t>
  </si>
  <si>
    <t>6501</t>
  </si>
  <si>
    <t>6551</t>
  </si>
  <si>
    <t>6550</t>
  </si>
  <si>
    <t>6600</t>
  </si>
  <si>
    <t>6601</t>
  </si>
  <si>
    <t>6603</t>
  </si>
  <si>
    <t>7000</t>
  </si>
  <si>
    <t>6900</t>
  </si>
  <si>
    <t>6912</t>
  </si>
  <si>
    <t>7750</t>
  </si>
  <si>
    <t>6304</t>
  </si>
  <si>
    <t>6599</t>
  </si>
  <si>
    <t>7799</t>
  </si>
  <si>
    <t>6050</t>
  </si>
  <si>
    <t>6051</t>
  </si>
  <si>
    <t>Tổng cộng</t>
  </si>
  <si>
    <t xml:space="preserve">Phần II - CHI TIẾT KINH PHÍ QUYẾT TOÁN </t>
  </si>
  <si>
    <t>Số xét duyệt</t>
  </si>
  <si>
    <t>CL</t>
  </si>
  <si>
    <t>7001</t>
  </si>
  <si>
    <t>Nội dung</t>
  </si>
  <si>
    <t>I</t>
  </si>
  <si>
    <t>Phần I- TỔNG HỢP TÌNH HÌNH KINH PHÍ:</t>
  </si>
  <si>
    <t>Số xét duyệt/TĐ</t>
  </si>
  <si>
    <t>Số xét duyệt/ TĐ</t>
  </si>
  <si>
    <t>NGÂN SÁCH NHÀ NƯỚC</t>
  </si>
  <si>
    <t>NGUỒN NGÂN SÁCH TRONG NƯỚC</t>
  </si>
  <si>
    <t>Số dư kinh phí năm trước chuyển sang</t>
  </si>
  <si>
    <t>1.1</t>
  </si>
  <si>
    <t>Kinh phí thường xuyên/tự chủ</t>
  </si>
  <si>
    <t>1.2</t>
  </si>
  <si>
    <t>Kinh phí không thường xuyên/ không tự chủ</t>
  </si>
  <si>
    <t>Dự toán giao trong năm</t>
  </si>
  <si>
    <t>2.1</t>
  </si>
  <si>
    <t>2.2</t>
  </si>
  <si>
    <t>Tổng số được sử dụng trong năm</t>
  </si>
  <si>
    <t>3.1</t>
  </si>
  <si>
    <t>3.2</t>
  </si>
  <si>
    <t>Kinh phí thực nhận trong năm</t>
  </si>
  <si>
    <t>4.1</t>
  </si>
  <si>
    <t>4.2</t>
  </si>
  <si>
    <t>Kinh phí đề nghị quyết toán</t>
  </si>
  <si>
    <t>5.1</t>
  </si>
  <si>
    <t>5.2</t>
  </si>
  <si>
    <t>Kinh phí giảm trong năm</t>
  </si>
  <si>
    <t>6.1</t>
  </si>
  <si>
    <t>- Đã nộp NSNN</t>
  </si>
  <si>
    <t>- Còn phải nộp NSNN</t>
  </si>
  <si>
    <t>- Dự toán bị hủy</t>
  </si>
  <si>
    <t>6.2</t>
  </si>
  <si>
    <t>Số dư kinh phí được phép chuyển sang năm sau sử dụng và quyết toán</t>
  </si>
  <si>
    <t>7.1</t>
  </si>
  <si>
    <t>7.2</t>
  </si>
  <si>
    <t xml:space="preserve">Đơn vị: Trung tâm xúc tiến thương mại -Chương: 416 </t>
  </si>
  <si>
    <t xml:space="preserve">Nguồn NSNN
 (Loại 280- Khoản 321) </t>
  </si>
  <si>
    <t>6605</t>
  </si>
  <si>
    <t>Loại 280 Khoản 321</t>
  </si>
  <si>
    <t>6502</t>
  </si>
  <si>
    <t>6700</t>
  </si>
  <si>
    <t>6704</t>
  </si>
  <si>
    <t>Các thiết bị công nghệ thông tin</t>
  </si>
  <si>
    <t>6921</t>
  </si>
  <si>
    <t>6504</t>
  </si>
  <si>
    <t>Công tác phí khoán</t>
  </si>
  <si>
    <r>
      <t xml:space="preserve">SỐ LIỆU XÉT DUYỆT QUYẾT TOÁN CHI NGÂN SÁCH NĂM 2021
</t>
    </r>
    <r>
      <rPr>
        <i/>
        <sz val="13"/>
        <rFont val="Times New Roman"/>
        <family val="1"/>
      </rPr>
      <t>(Kèm theo Quyết định số            /QĐ-TTXTTM ngày         /          /2022 
của Trung tâm Xúc tiến thương mại)</t>
    </r>
  </si>
</sst>
</file>

<file path=xl/styles.xml><?xml version="1.0" encoding="utf-8"?>
<styleSheet xmlns="http://schemas.openxmlformats.org/spreadsheetml/2006/main">
  <numFmts count="5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Rp&quot;#,##0_);\(&quot;Rp&quot;#,##0\)"/>
    <numFmt numFmtId="190" formatCode="&quot;Rp&quot;#,##0_);[Red]\(&quot;Rp&quot;#,##0\)"/>
    <numFmt numFmtId="191" formatCode="&quot;Rp&quot;#,##0.00_);\(&quot;Rp&quot;#,##0.00\)"/>
    <numFmt numFmtId="192" formatCode="&quot;Rp&quot;#,##0.00_);[Red]\(&quot;Rp&quot;#,##0.00\)"/>
    <numFmt numFmtId="193" formatCode="_(&quot;Rp&quot;* #,##0_);_(&quot;Rp&quot;* \(#,##0\);_(&quot;Rp&quot;* &quot;-&quot;_);_(@_)"/>
    <numFmt numFmtId="194" formatCode="_(&quot;Rp&quot;* #,##0.00_);_(&quot;Rp&quot;* \(#,##0.00\);_(&quot;Rp&quot;* &quot;-&quot;??_);_(@_)"/>
    <numFmt numFmtId="195" formatCode="_ * #,##0_ ;_ * \-#,##0_ ;_ * &quot;-&quot;??_ ;_ @_ 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_ &quot;\&quot;* #,##0_ ;_ &quot;\&quot;* &quot;\&quot;\-#,##0_ ;_ &quot;\&quot;* &quot;-&quot;_ ;_ @_ "/>
    <numFmt numFmtId="201" formatCode="m/d"/>
    <numFmt numFmtId="202" formatCode="0.00;[Red]0.00"/>
    <numFmt numFmtId="203" formatCode="0.000;[Red]0.000"/>
    <numFmt numFmtId="204" formatCode="0.0;[Red]0.0"/>
    <numFmt numFmtId="205" formatCode="0;[Red]0"/>
    <numFmt numFmtId="206" formatCode="0.00_);\(0.00\)"/>
    <numFmt numFmtId="207" formatCode="#,##0.000"/>
    <numFmt numFmtId="208" formatCode="#,##0.0"/>
    <numFmt numFmtId="209" formatCode="m/d/yy"/>
    <numFmt numFmtId="210" formatCode="[$€-2]\ #,##0.00_);[Red]\([$€-2]\ #,##0.00\)"/>
  </numFmts>
  <fonts count="58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3"/>
      <name val=".VnTime"/>
      <family val="2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u val="single"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7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1" fillId="0" borderId="0">
      <alignment/>
      <protection/>
    </xf>
    <xf numFmtId="199" fontId="1" fillId="0" borderId="0" applyFont="0" applyFill="0" applyBorder="0" applyAlignment="0" applyProtection="0"/>
    <xf numFmtId="200" fontId="12" fillId="0" borderId="0" applyFont="0" applyFill="0" applyBorder="0" applyAlignment="0" applyProtection="0"/>
    <xf numFmtId="19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4" fillId="0" borderId="0">
      <alignment/>
      <protection/>
    </xf>
  </cellStyleXfs>
  <cellXfs count="96">
    <xf numFmtId="0" fontId="0" fillId="0" borderId="0" xfId="0" applyAlignment="1">
      <alignment/>
    </xf>
    <xf numFmtId="185" fontId="17" fillId="0" borderId="8" xfId="42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185" fontId="15" fillId="0" borderId="0" xfId="42" applyNumberFormat="1" applyFont="1" applyBorder="1" applyAlignment="1">
      <alignment vertical="center"/>
    </xf>
    <xf numFmtId="185" fontId="17" fillId="0" borderId="0" xfId="42" applyNumberFormat="1" applyFont="1" applyBorder="1" applyAlignment="1">
      <alignment vertical="center"/>
    </xf>
    <xf numFmtId="0" fontId="16" fillId="0" borderId="0" xfId="61" applyFont="1" applyBorder="1" applyAlignment="1">
      <alignment horizontal="center" vertical="center" wrapText="1"/>
      <protection/>
    </xf>
    <xf numFmtId="0" fontId="24" fillId="0" borderId="0" xfId="61" applyFont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4" fillId="0" borderId="0" xfId="61" applyFont="1" applyAlignment="1">
      <alignment vertical="center" wrapText="1"/>
      <protection/>
    </xf>
    <xf numFmtId="0" fontId="3" fillId="0" borderId="0" xfId="61" applyFont="1" applyAlignment="1">
      <alignment vertical="center" wrapText="1"/>
      <protection/>
    </xf>
    <xf numFmtId="0" fontId="18" fillId="0" borderId="0" xfId="61" applyFont="1" applyAlignment="1">
      <alignment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21" fillId="33" borderId="9" xfId="61" applyFont="1" applyFill="1" applyBorder="1" applyAlignment="1">
      <alignment horizontal="center" vertical="center" wrapText="1"/>
      <protection/>
    </xf>
    <xf numFmtId="3" fontId="22" fillId="33" borderId="9" xfId="61" applyNumberFormat="1" applyFont="1" applyFill="1" applyBorder="1" applyAlignment="1">
      <alignment horizontal="center" vertical="center" wrapText="1"/>
      <protection/>
    </xf>
    <xf numFmtId="0" fontId="21" fillId="33" borderId="9" xfId="61" applyFont="1" applyFill="1" applyBorder="1" applyAlignment="1">
      <alignment vertical="center" wrapText="1"/>
      <protection/>
    </xf>
    <xf numFmtId="3" fontId="21" fillId="33" borderId="9" xfId="61" applyNumberFormat="1" applyFont="1" applyFill="1" applyBorder="1" applyAlignment="1">
      <alignment horizontal="center" vertical="center" wrapText="1"/>
      <protection/>
    </xf>
    <xf numFmtId="0" fontId="19" fillId="0" borderId="9" xfId="61" applyFont="1" applyBorder="1" applyAlignment="1">
      <alignment horizontal="center" vertical="center" wrapText="1"/>
      <protection/>
    </xf>
    <xf numFmtId="0" fontId="19" fillId="0" borderId="9" xfId="61" applyFont="1" applyBorder="1" applyAlignment="1">
      <alignment vertical="center" wrapText="1"/>
      <protection/>
    </xf>
    <xf numFmtId="3" fontId="19" fillId="0" borderId="9" xfId="61" applyNumberFormat="1" applyFont="1" applyBorder="1" applyAlignment="1">
      <alignment vertical="center" wrapText="1"/>
      <protection/>
    </xf>
    <xf numFmtId="0" fontId="17" fillId="0" borderId="9" xfId="61" applyFont="1" applyBorder="1" applyAlignment="1">
      <alignment horizontal="center" vertical="center" wrapText="1"/>
      <protection/>
    </xf>
    <xf numFmtId="0" fontId="17" fillId="0" borderId="9" xfId="61" applyFont="1" applyBorder="1" applyAlignment="1">
      <alignment vertical="center" wrapText="1"/>
      <protection/>
    </xf>
    <xf numFmtId="3" fontId="17" fillId="0" borderId="9" xfId="61" applyNumberFormat="1" applyFont="1" applyBorder="1" applyAlignment="1">
      <alignment vertical="center" wrapText="1"/>
      <protection/>
    </xf>
    <xf numFmtId="0" fontId="15" fillId="0" borderId="9" xfId="61" applyFont="1" applyBorder="1" applyAlignment="1">
      <alignment horizontal="center" vertical="center" wrapText="1"/>
      <protection/>
    </xf>
    <xf numFmtId="0" fontId="15" fillId="0" borderId="9" xfId="61" applyFont="1" applyBorder="1" applyAlignment="1" quotePrefix="1">
      <alignment vertical="center" wrapText="1"/>
      <protection/>
    </xf>
    <xf numFmtId="3" fontId="15" fillId="0" borderId="9" xfId="61" applyNumberFormat="1" applyFont="1" applyBorder="1" applyAlignment="1">
      <alignment vertical="center" wrapText="1"/>
      <protection/>
    </xf>
    <xf numFmtId="3" fontId="18" fillId="0" borderId="0" xfId="61" applyNumberFormat="1" applyFont="1" applyAlignment="1">
      <alignment vertical="center" wrapText="1"/>
      <protection/>
    </xf>
    <xf numFmtId="0" fontId="22" fillId="33" borderId="9" xfId="61" applyFont="1" applyFill="1" applyBorder="1" applyAlignment="1">
      <alignment horizontal="center" vertical="center" wrapText="1"/>
      <protection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85" fontId="0" fillId="0" borderId="0" xfId="42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42" applyNumberFormat="1" applyFont="1" applyBorder="1" applyAlignment="1">
      <alignment horizontal="center" vertical="center" wrapText="1"/>
    </xf>
    <xf numFmtId="0" fontId="17" fillId="0" borderId="9" xfId="42" applyNumberFormat="1" applyFont="1" applyBorder="1" applyAlignment="1">
      <alignment vertical="center" wrapText="1"/>
    </xf>
    <xf numFmtId="0" fontId="17" fillId="0" borderId="0" xfId="0" applyNumberFormat="1" applyFont="1" applyAlignment="1">
      <alignment horizontal="center" vertical="center"/>
    </xf>
    <xf numFmtId="185" fontId="17" fillId="0" borderId="9" xfId="42" applyNumberFormat="1" applyFont="1" applyBorder="1" applyAlignment="1">
      <alignment horizontal="center" vertical="center" wrapText="1"/>
    </xf>
    <xf numFmtId="185" fontId="17" fillId="0" borderId="9" xfId="42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5" fillId="0" borderId="9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left" vertical="center"/>
    </xf>
    <xf numFmtId="185" fontId="17" fillId="0" borderId="8" xfId="42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/>
    </xf>
    <xf numFmtId="185" fontId="15" fillId="0" borderId="0" xfId="42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185" fontId="17" fillId="0" borderId="0" xfId="42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185" fontId="27" fillId="0" borderId="0" xfId="42" applyNumberFormat="1" applyFont="1" applyBorder="1" applyAlignment="1">
      <alignment vertical="center"/>
    </xf>
    <xf numFmtId="185" fontId="0" fillId="0" borderId="0" xfId="42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185" fontId="0" fillId="0" borderId="0" xfId="42" applyNumberFormat="1" applyFont="1" applyAlignment="1">
      <alignment vertical="center"/>
    </xf>
    <xf numFmtId="185" fontId="17" fillId="0" borderId="9" xfId="42" applyNumberFormat="1" applyFont="1" applyBorder="1" applyAlignment="1">
      <alignment horizontal="left" vertical="center" wrapText="1"/>
    </xf>
    <xf numFmtId="185" fontId="15" fillId="0" borderId="9" xfId="42" applyNumberFormat="1" applyFont="1" applyBorder="1" applyAlignment="1">
      <alignment horizontal="left" vertical="center" wrapText="1"/>
    </xf>
    <xf numFmtId="185" fontId="15" fillId="0" borderId="9" xfId="42" applyNumberFormat="1" applyFont="1" applyBorder="1" applyAlignment="1">
      <alignment vertical="center" wrapText="1"/>
    </xf>
    <xf numFmtId="185" fontId="17" fillId="0" borderId="9" xfId="0" applyNumberFormat="1" applyFont="1" applyBorder="1" applyAlignment="1">
      <alignment vertical="center" wrapText="1"/>
    </xf>
    <xf numFmtId="0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left" vertical="center" wrapText="1"/>
    </xf>
    <xf numFmtId="185" fontId="15" fillId="0" borderId="9" xfId="42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left" vertical="center" wrapText="1"/>
    </xf>
    <xf numFmtId="185" fontId="17" fillId="0" borderId="9" xfId="42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8" fillId="0" borderId="9" xfId="61" applyNumberFormat="1" applyFont="1" applyBorder="1" applyAlignment="1">
      <alignment vertical="center" wrapText="1"/>
      <protection/>
    </xf>
    <xf numFmtId="3" fontId="29" fillId="0" borderId="9" xfId="61" applyNumberFormat="1" applyFont="1" applyBorder="1" applyAlignment="1">
      <alignment vertical="center" wrapText="1"/>
      <protection/>
    </xf>
    <xf numFmtId="0" fontId="19" fillId="0" borderId="0" xfId="61" applyFont="1" applyBorder="1" applyAlignment="1">
      <alignment horizontal="right" vertical="center" wrapText="1"/>
      <protection/>
    </xf>
    <xf numFmtId="0" fontId="20" fillId="0" borderId="0" xfId="61" applyFont="1" applyBorder="1" applyAlignment="1">
      <alignment horizontal="left" vertical="center" wrapText="1"/>
      <protection/>
    </xf>
    <xf numFmtId="0" fontId="21" fillId="33" borderId="9" xfId="61" applyFont="1" applyFill="1" applyBorder="1" applyAlignment="1">
      <alignment horizontal="center" vertical="center" wrapText="1"/>
      <protection/>
    </xf>
    <xf numFmtId="0" fontId="21" fillId="33" borderId="10" xfId="61" applyFont="1" applyFill="1" applyBorder="1" applyAlignment="1">
      <alignment horizontal="center" vertical="center" wrapText="1"/>
      <protection/>
    </xf>
    <xf numFmtId="0" fontId="21" fillId="33" borderId="11" xfId="61" applyFont="1" applyFill="1" applyBorder="1" applyAlignment="1">
      <alignment horizontal="center" vertical="center" wrapText="1"/>
      <protection/>
    </xf>
    <xf numFmtId="0" fontId="21" fillId="33" borderId="12" xfId="6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horizontal="right" vertical="center" wrapText="1"/>
      <protection/>
    </xf>
    <xf numFmtId="0" fontId="20" fillId="0" borderId="0" xfId="6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185" fontId="17" fillId="0" borderId="9" xfId="42" applyNumberFormat="1" applyFont="1" applyBorder="1" applyAlignment="1">
      <alignment horizontal="center" vertical="center" wrapText="1"/>
    </xf>
    <xf numFmtId="185" fontId="19" fillId="0" borderId="0" xfId="42" applyNumberFormat="1" applyFont="1" applyBorder="1" applyAlignment="1">
      <alignment horizontal="right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mẫu biểu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1\c\Hoa\Van%20Gia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1\c\Hoanganh\Giang\Ctao%20luoi%20khu%20Chau%20Giang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1\c\Phuong\ThanhHoa\TBA110ThoXu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1\c\Hoanganh\VanGiang1DuTo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1\c\Hoanganh\TG%20Vin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1\c\Hoanganh\Giang\namg%20cong%20suat%20TTGian%20Tam%20Da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uonghcsn\My%20Documents\HUONG\STC\DUTOAN%20-%20KHOA%20SO\DT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Copy%20of%20Phu%20luc%203%20H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Tr"/>
      <sheetName val="DZ35"/>
      <sheetName val="TT35"/>
      <sheetName val="TT04"/>
      <sheetName val="TTCto"/>
      <sheetName val="TH TB "/>
      <sheetName val="bia "/>
      <sheetName val="ChiphiVC"/>
      <sheetName val="XL4Poppy"/>
      <sheetName val="CSNDK"/>
      <sheetName val="bieu 01"/>
      <sheetName val="bieu 02"/>
      <sheetName val="bieu 03"/>
      <sheetName val="bieu 04"/>
      <sheetName val="bieu 05"/>
      <sheetName val="bieu 06"/>
      <sheetName val="NhatThu"/>
      <sheetName val="NT-MC"/>
      <sheetName val="NhiThu"/>
      <sheetName val="Nui1"/>
      <sheetName val="00000000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T35"/>
      <sheetName val="TTTBA"/>
      <sheetName val="TT0,4CT"/>
      <sheetName val="BT"/>
      <sheetName val="THQT"/>
      <sheetName val="THOP"/>
      <sheetName val="Vc"/>
      <sheetName val="XL4Poppy"/>
      <sheetName val="bieu 01"/>
      <sheetName val="bieu 02"/>
      <sheetName val="bieu 03"/>
      <sheetName val="bieu 04"/>
      <sheetName val="bieu 05"/>
      <sheetName val="bieu 06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T DZ35"/>
      <sheetName val="BT DZ35"/>
      <sheetName val="TH DZ35"/>
      <sheetName val="TT TBA"/>
      <sheetName val="BT TBA"/>
      <sheetName val="TH TBA"/>
      <sheetName val="VC"/>
      <sheetName val="THTBo"/>
      <sheetName val="tomat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[Thai Hoa 2.xls聝ctTBA"/>
      <sheetName val="CNV nu"/>
      <sheetName val="CN nu 1"/>
      <sheetName val="CN nu 2"/>
      <sheetName val="XL4Test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 NSDP"/>
      <sheetName val="BSCTMT"/>
      <sheetName val="Huong"/>
      <sheetName val="TONG HOP"/>
      <sheetName val="VP SO"/>
      <sheetName val="TT DT VĐV"/>
      <sheetName val="NHA THI DAU"/>
      <sheetName val="HOI NONG DAN"/>
      <sheetName val="TT DAY NGHE"/>
      <sheetName val="TINH DOAN TN"/>
      <sheetName val="NHA THIEU NHI"/>
      <sheetName val="TTDVVLTN"/>
      <sheetName val="HOI CHU THAP DO"/>
      <sheetName val="TT HOAT DONG ND"/>
      <sheetName val="ĐOAN CAC CQ TINH"/>
      <sheetName val="HOI TNX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hu luc 3.1"/>
      <sheetName val="Phu luc 3.2"/>
      <sheetName val="3.2 Chi tiet"/>
      <sheetName val="4.2 Chi tiet "/>
      <sheetName val="Bang ma 2009"/>
    </sheetNames>
    <sheetDataSet>
      <sheetData sheetId="4">
        <row r="146">
          <cell r="F146" t="str">
            <v>CHI HOẠT ĐỘNG</v>
          </cell>
        </row>
        <row r="148">
          <cell r="B148" t="str">
            <v>001</v>
          </cell>
          <cell r="F148" t="str">
            <v>Chi thanh toán cho cá nhân</v>
          </cell>
        </row>
        <row r="150">
          <cell r="B150" t="str">
            <v>6000-</v>
          </cell>
          <cell r="C150">
            <v>6000</v>
          </cell>
          <cell r="F150" t="str">
            <v>Tiền lương</v>
          </cell>
        </row>
        <row r="151">
          <cell r="B151" t="str">
            <v>6000-6001</v>
          </cell>
          <cell r="C151">
            <v>6000</v>
          </cell>
          <cell r="D151">
            <v>6001</v>
          </cell>
          <cell r="F151" t="str">
            <v>Lương ngạch, bậc theo quỹ lương được duyệt</v>
          </cell>
        </row>
        <row r="152">
          <cell r="B152" t="str">
            <v>6000-6002</v>
          </cell>
          <cell r="C152">
            <v>6000</v>
          </cell>
          <cell r="D152">
            <v>6002</v>
          </cell>
          <cell r="F152" t="str">
            <v>Lương tập sự, công chức dự bị</v>
          </cell>
        </row>
        <row r="153">
          <cell r="B153" t="str">
            <v>6000-6003</v>
          </cell>
          <cell r="C153">
            <v>6000</v>
          </cell>
          <cell r="D153">
            <v>6003</v>
          </cell>
          <cell r="F153" t="str">
            <v>Lương hợp đồng dài hạn</v>
          </cell>
        </row>
        <row r="154">
          <cell r="B154" t="str">
            <v>6000-6004</v>
          </cell>
          <cell r="C154">
            <v>6000</v>
          </cell>
          <cell r="D154">
            <v>6004</v>
          </cell>
          <cell r="F154" t="str">
            <v>Lương cán bộ công nhân viên dôi ra ngoài biên chế</v>
          </cell>
        </row>
        <row r="155">
          <cell r="B155" t="str">
            <v>6000-6049</v>
          </cell>
          <cell r="C155">
            <v>6000</v>
          </cell>
          <cell r="D155">
            <v>6049</v>
          </cell>
          <cell r="F155" t="str">
            <v>Lương khác</v>
          </cell>
        </row>
        <row r="157">
          <cell r="B157" t="str">
            <v>6050-</v>
          </cell>
          <cell r="C157">
            <v>6050</v>
          </cell>
          <cell r="F157" t="str">
            <v>Tiền công trả cho lao động thường xuyên theo hợp đồng</v>
          </cell>
        </row>
        <row r="158">
          <cell r="B158" t="str">
            <v>6050-6051</v>
          </cell>
          <cell r="C158">
            <v>6050</v>
          </cell>
          <cell r="D158">
            <v>6051</v>
          </cell>
          <cell r="F158" t="str">
            <v>Tiền công trả cho lao động thường xuyên theo hợp đồng</v>
          </cell>
        </row>
        <row r="159">
          <cell r="B159" t="str">
            <v>6050-6099</v>
          </cell>
          <cell r="C159">
            <v>6050</v>
          </cell>
          <cell r="D159">
            <v>6099</v>
          </cell>
          <cell r="F159" t="str">
            <v>Khác</v>
          </cell>
        </row>
        <row r="161">
          <cell r="B161" t="str">
            <v>6100-</v>
          </cell>
          <cell r="C161">
            <v>6100</v>
          </cell>
          <cell r="F161" t="str">
            <v>Phụ cấp lương</v>
          </cell>
        </row>
        <row r="162">
          <cell r="B162" t="str">
            <v>6100-6101</v>
          </cell>
          <cell r="C162">
            <v>6100</v>
          </cell>
          <cell r="D162">
            <v>6101</v>
          </cell>
          <cell r="F162" t="str">
            <v>Phụ cấp chức vụ</v>
          </cell>
        </row>
        <row r="163">
          <cell r="B163" t="str">
            <v>6100-6102</v>
          </cell>
          <cell r="C163">
            <v>6100</v>
          </cell>
          <cell r="D163">
            <v>6102</v>
          </cell>
          <cell r="F163" t="str">
            <v>Phụ cấp khu vực</v>
          </cell>
        </row>
        <row r="164">
          <cell r="B164" t="str">
            <v>6100-6103</v>
          </cell>
          <cell r="C164">
            <v>6100</v>
          </cell>
          <cell r="D164">
            <v>6103</v>
          </cell>
          <cell r="F164" t="str">
            <v>Phụ cấp thu hút</v>
          </cell>
        </row>
        <row r="165">
          <cell r="B165" t="str">
            <v>6100-6104</v>
          </cell>
          <cell r="C165">
            <v>6100</v>
          </cell>
          <cell r="D165">
            <v>6104</v>
          </cell>
          <cell r="F165" t="str">
            <v>Phụ cấp đắt đỏ</v>
          </cell>
        </row>
        <row r="166">
          <cell r="B166" t="str">
            <v>6100-6105</v>
          </cell>
          <cell r="C166">
            <v>6100</v>
          </cell>
          <cell r="D166">
            <v>6105</v>
          </cell>
          <cell r="F166" t="str">
            <v>Phụ cấp làm đêm</v>
          </cell>
        </row>
        <row r="167">
          <cell r="B167" t="str">
            <v>6100-6106</v>
          </cell>
          <cell r="C167">
            <v>6100</v>
          </cell>
          <cell r="D167">
            <v>6106</v>
          </cell>
          <cell r="F167" t="str">
            <v>Phụ cấp thêm giờ</v>
          </cell>
        </row>
        <row r="168">
          <cell r="B168" t="str">
            <v>6100-6107</v>
          </cell>
          <cell r="C168">
            <v>6100</v>
          </cell>
          <cell r="D168">
            <v>6107</v>
          </cell>
          <cell r="F168" t="str">
            <v>Phụ cấp độc hại, nguy hiểm</v>
          </cell>
        </row>
        <row r="169">
          <cell r="B169" t="str">
            <v>6100-6108</v>
          </cell>
          <cell r="C169">
            <v>6100</v>
          </cell>
          <cell r="D169">
            <v>6108</v>
          </cell>
          <cell r="F169" t="str">
            <v>Phụ cấp lưu động</v>
          </cell>
        </row>
        <row r="170">
          <cell r="B170" t="str">
            <v>6100-6111</v>
          </cell>
          <cell r="C170">
            <v>6100</v>
          </cell>
          <cell r="D170">
            <v>6111</v>
          </cell>
          <cell r="F170" t="str">
            <v>Phụ cấp đại biểu Quốc hội, đại biểu Hội đồng nhân dân</v>
          </cell>
        </row>
        <row r="171">
          <cell r="B171" t="str">
            <v>6100-6112</v>
          </cell>
          <cell r="C171">
            <v>6100</v>
          </cell>
          <cell r="D171">
            <v>6112</v>
          </cell>
          <cell r="F171" t="str">
            <v>Phụ cấp ưu đãi nghề</v>
          </cell>
        </row>
        <row r="172">
          <cell r="B172" t="str">
            <v>6100-6113</v>
          </cell>
          <cell r="C172">
            <v>6100</v>
          </cell>
          <cell r="D172">
            <v>6113</v>
          </cell>
          <cell r="F172" t="str">
            <v>Phụ cấp trách nhiệm theo nghề, theo công việc</v>
          </cell>
        </row>
        <row r="173">
          <cell r="B173" t="str">
            <v>6100-6114</v>
          </cell>
          <cell r="C173">
            <v>6100</v>
          </cell>
          <cell r="D173">
            <v>6114</v>
          </cell>
          <cell r="F173" t="str">
            <v>Phụ cấp trực</v>
          </cell>
        </row>
        <row r="174">
          <cell r="B174" t="str">
            <v>6100-6115</v>
          </cell>
          <cell r="C174">
            <v>6100</v>
          </cell>
          <cell r="D174">
            <v>6115</v>
          </cell>
          <cell r="F174" t="str">
            <v>Phụ cấp thâm niên nghề</v>
          </cell>
        </row>
        <row r="175">
          <cell r="B175" t="str">
            <v>6100-6116</v>
          </cell>
          <cell r="C175">
            <v>6100</v>
          </cell>
          <cell r="D175">
            <v>6116</v>
          </cell>
          <cell r="F175" t="str">
            <v>Phụ cấp đặc biệt khác của ngành</v>
          </cell>
        </row>
        <row r="176">
          <cell r="B176" t="str">
            <v>6100-6117</v>
          </cell>
          <cell r="C176">
            <v>6100</v>
          </cell>
          <cell r="D176">
            <v>6117</v>
          </cell>
          <cell r="F176" t="str">
            <v>Phụ cấp thâm niên vượt khung</v>
          </cell>
        </row>
        <row r="177">
          <cell r="B177" t="str">
            <v>6100-6118</v>
          </cell>
          <cell r="C177">
            <v>6100</v>
          </cell>
          <cell r="D177">
            <v>6118</v>
          </cell>
          <cell r="F177" t="str">
            <v>Phụ cấp kiêm nhiệm</v>
          </cell>
        </row>
        <row r="178">
          <cell r="B178" t="str">
            <v>6100-6123</v>
          </cell>
          <cell r="C178">
            <v>6100</v>
          </cell>
          <cell r="D178">
            <v>6123</v>
          </cell>
          <cell r="F178" t="str">
            <v>Phụ cấp công tác Đảng, đoàn thể chính trị xã hội</v>
          </cell>
        </row>
        <row r="179">
          <cell r="B179" t="str">
            <v>6100-6124</v>
          </cell>
          <cell r="C179">
            <v>6100</v>
          </cell>
          <cell r="D179">
            <v>6124</v>
          </cell>
          <cell r="F179" t="str">
            <v>Phụ cấp công vụ </v>
          </cell>
        </row>
        <row r="180">
          <cell r="B180" t="str">
            <v>6100-6149</v>
          </cell>
          <cell r="C180">
            <v>6100</v>
          </cell>
          <cell r="D180">
            <v>6149</v>
          </cell>
          <cell r="F180" t="str">
            <v>Khác</v>
          </cell>
        </row>
        <row r="182">
          <cell r="B182" t="str">
            <v>6150-</v>
          </cell>
          <cell r="C182">
            <v>6150</v>
          </cell>
          <cell r="F182" t="str">
            <v>Học bổng học sinh, sinh viên</v>
          </cell>
        </row>
        <row r="183">
          <cell r="B183" t="str">
            <v>6150-6153</v>
          </cell>
          <cell r="C183">
            <v>6150</v>
          </cell>
          <cell r="D183">
            <v>6153</v>
          </cell>
          <cell r="F183" t="str">
            <v>Học sinh, sinh viên các trường phổ thông, đào tạo khác trong nước</v>
          </cell>
        </row>
        <row r="184">
          <cell r="B184" t="str">
            <v>6150-6154</v>
          </cell>
          <cell r="C184">
            <v>6150</v>
          </cell>
          <cell r="D184">
            <v>6154</v>
          </cell>
          <cell r="F184" t="str">
            <v>Học sinh, sinh viên đi học nước ngoài</v>
          </cell>
        </row>
        <row r="185">
          <cell r="B185" t="str">
            <v>6150-6155</v>
          </cell>
          <cell r="C185">
            <v>6150</v>
          </cell>
          <cell r="D185">
            <v>6155</v>
          </cell>
          <cell r="F185" t="str">
            <v>Sinh hoạt phí cán bộ đi học</v>
          </cell>
        </row>
        <row r="186">
          <cell r="B186" t="str">
            <v>6150-6199</v>
          </cell>
          <cell r="C186">
            <v>6150</v>
          </cell>
          <cell r="D186">
            <v>6199</v>
          </cell>
          <cell r="F186" t="str">
            <v>Khác</v>
          </cell>
        </row>
        <row r="188">
          <cell r="B188" t="str">
            <v>6200-</v>
          </cell>
          <cell r="C188">
            <v>6200</v>
          </cell>
          <cell r="F188" t="str">
            <v>Tiền thưởng</v>
          </cell>
        </row>
        <row r="189">
          <cell r="B189" t="str">
            <v>6200-6201</v>
          </cell>
          <cell r="C189">
            <v>6200</v>
          </cell>
          <cell r="D189">
            <v>6201</v>
          </cell>
          <cell r="F189" t="str">
            <v>Thưởng thường xuyên theo định mức</v>
          </cell>
        </row>
        <row r="190">
          <cell r="B190" t="str">
            <v>6200-6202</v>
          </cell>
          <cell r="C190">
            <v>6200</v>
          </cell>
          <cell r="D190">
            <v>6202</v>
          </cell>
          <cell r="F190" t="str">
            <v>Thưởng đột xuất theo định mức</v>
          </cell>
        </row>
        <row r="191">
          <cell r="B191" t="str">
            <v>6200-6203</v>
          </cell>
          <cell r="C191">
            <v>6200</v>
          </cell>
          <cell r="D191">
            <v>6203</v>
          </cell>
          <cell r="F191" t="str">
            <v>Các chi phí khác theo chế độ liên quan đến công tác khen thưởng</v>
          </cell>
        </row>
        <row r="192">
          <cell r="B192" t="str">
            <v>6200-6249</v>
          </cell>
          <cell r="C192">
            <v>6200</v>
          </cell>
          <cell r="D192">
            <v>6249</v>
          </cell>
          <cell r="F192" t="str">
            <v>Khác</v>
          </cell>
        </row>
        <row r="194">
          <cell r="B194" t="str">
            <v>6250-</v>
          </cell>
          <cell r="C194">
            <v>6250</v>
          </cell>
          <cell r="F194" t="str">
            <v>Phúc lợi tập thể</v>
          </cell>
        </row>
        <row r="195">
          <cell r="B195" t="str">
            <v>6250-6251</v>
          </cell>
          <cell r="C195">
            <v>6250</v>
          </cell>
          <cell r="D195">
            <v>6251</v>
          </cell>
          <cell r="F195" t="str">
            <v>Trợ cấp khó khăn thường xuyên</v>
          </cell>
        </row>
        <row r="196">
          <cell r="B196" t="str">
            <v>6250-6252</v>
          </cell>
          <cell r="C196">
            <v>6250</v>
          </cell>
          <cell r="D196">
            <v>6252</v>
          </cell>
          <cell r="F196" t="str">
            <v>Trợ cấp khó khăn đột xuất</v>
          </cell>
        </row>
        <row r="197">
          <cell r="B197" t="str">
            <v>6250-6253</v>
          </cell>
          <cell r="C197">
            <v>6250</v>
          </cell>
          <cell r="D197">
            <v>6253</v>
          </cell>
          <cell r="F197" t="str">
            <v>Tiền tàu xe nghỉ phép năm</v>
          </cell>
        </row>
        <row r="198">
          <cell r="B198" t="str">
            <v>6250-6254</v>
          </cell>
          <cell r="C198">
            <v>6250</v>
          </cell>
          <cell r="D198">
            <v>6254</v>
          </cell>
          <cell r="F198" t="str">
            <v>Tiền thuốc y tế trong các cơ quan, đơn vị</v>
          </cell>
        </row>
        <row r="199">
          <cell r="B199" t="str">
            <v>6250-6255</v>
          </cell>
          <cell r="C199">
            <v>6250</v>
          </cell>
          <cell r="D199">
            <v>6255</v>
          </cell>
          <cell r="F199" t="str">
            <v>Tiền hoá chất vệ sinh phòng dịch</v>
          </cell>
        </row>
        <row r="200">
          <cell r="B200" t="str">
            <v>6250-6256</v>
          </cell>
          <cell r="C200">
            <v>6250</v>
          </cell>
          <cell r="D200">
            <v>6256</v>
          </cell>
          <cell r="F200" t="str">
            <v>Tiền khám bệnh định kỳ</v>
          </cell>
        </row>
        <row r="201">
          <cell r="B201" t="str">
            <v>6250-6257</v>
          </cell>
          <cell r="C201">
            <v>6250</v>
          </cell>
          <cell r="D201">
            <v>6257</v>
          </cell>
          <cell r="F201" t="str">
            <v>Tiền nước uống</v>
          </cell>
        </row>
        <row r="202">
          <cell r="B202" t="str">
            <v>6250-6299</v>
          </cell>
          <cell r="C202">
            <v>6250</v>
          </cell>
          <cell r="D202">
            <v>6299</v>
          </cell>
          <cell r="F202" t="str">
            <v>Các khoản khác</v>
          </cell>
        </row>
        <row r="204">
          <cell r="B204" t="str">
            <v>6300-</v>
          </cell>
          <cell r="C204">
            <v>6300</v>
          </cell>
          <cell r="F204" t="str">
            <v>Các khoản đóng góp</v>
          </cell>
        </row>
        <row r="205">
          <cell r="B205" t="str">
            <v>6300-6301</v>
          </cell>
          <cell r="C205">
            <v>6300</v>
          </cell>
          <cell r="D205">
            <v>6301</v>
          </cell>
          <cell r="F205" t="str">
            <v>Bảo hiểm xã hội</v>
          </cell>
        </row>
        <row r="206">
          <cell r="B206" t="str">
            <v>6300-6302</v>
          </cell>
          <cell r="C206">
            <v>6300</v>
          </cell>
          <cell r="D206">
            <v>6302</v>
          </cell>
          <cell r="F206" t="str">
            <v>Bảo hiểm y tế</v>
          </cell>
        </row>
        <row r="207">
          <cell r="B207" t="str">
            <v>6300-6303</v>
          </cell>
          <cell r="C207">
            <v>6300</v>
          </cell>
          <cell r="D207">
            <v>6303</v>
          </cell>
          <cell r="F207" t="str">
            <v>Kinh phí công đoàn</v>
          </cell>
        </row>
        <row r="208">
          <cell r="B208" t="str">
            <v>6300-6304</v>
          </cell>
          <cell r="C208">
            <v>6300</v>
          </cell>
          <cell r="D208">
            <v>6304</v>
          </cell>
          <cell r="F208" t="str">
            <v>Bảo hiểm thất nghiệp</v>
          </cell>
        </row>
        <row r="209">
          <cell r="B209" t="str">
            <v>6300-6349</v>
          </cell>
          <cell r="C209">
            <v>6300</v>
          </cell>
          <cell r="D209">
            <v>6349</v>
          </cell>
          <cell r="F209" t="str">
            <v>Khác</v>
          </cell>
        </row>
        <row r="210">
          <cell r="B210" t="str">
            <v>-</v>
          </cell>
        </row>
        <row r="211">
          <cell r="B211" t="str">
            <v>6400-</v>
          </cell>
          <cell r="C211">
            <v>6400</v>
          </cell>
          <cell r="F211" t="str">
            <v>Các khoản thanh toán khác cho cá nhân</v>
          </cell>
        </row>
        <row r="212">
          <cell r="B212" t="str">
            <v>6400-6401</v>
          </cell>
          <cell r="C212">
            <v>6400</v>
          </cell>
          <cell r="D212">
            <v>6401</v>
          </cell>
          <cell r="F212" t="str">
            <v>Tiền ăn</v>
          </cell>
        </row>
        <row r="213">
          <cell r="B213" t="str">
            <v>6400-6402</v>
          </cell>
          <cell r="C213">
            <v>6400</v>
          </cell>
          <cell r="D213">
            <v>6402</v>
          </cell>
          <cell r="F213" t="str">
            <v>Chi khám chữa bệnh cho cán bộ, công chức Việt Nam làm việc ở nước ngoài</v>
          </cell>
        </row>
        <row r="214">
          <cell r="B214" t="str">
            <v>6400-6403</v>
          </cell>
          <cell r="C214">
            <v>6400</v>
          </cell>
          <cell r="D214">
            <v>6403</v>
          </cell>
          <cell r="F214" t="str">
            <v>Sinh hoạt phí cho cán bộ, công chức Việt Nam làm việc ở nước ngoài</v>
          </cell>
        </row>
        <row r="215">
          <cell r="B215" t="str">
            <v>6400-6404</v>
          </cell>
          <cell r="C215">
            <v>6400</v>
          </cell>
          <cell r="D215">
            <v>6404</v>
          </cell>
          <cell r="F215" t="str">
            <v>Chi chênh lệch thu nhập thực tế so với lương ngạch bậc, chức vụ</v>
          </cell>
        </row>
        <row r="216">
          <cell r="B216" t="str">
            <v>6400-6449</v>
          </cell>
          <cell r="C216">
            <v>6400</v>
          </cell>
          <cell r="D216">
            <v>6449</v>
          </cell>
          <cell r="F216" t="str">
            <v>Trợ cấp, phụ cấp khác</v>
          </cell>
        </row>
        <row r="218">
          <cell r="F218" t="str">
            <v>Chi về hàng hoá, dịch vụ</v>
          </cell>
        </row>
        <row r="220">
          <cell r="B220" t="str">
            <v>6500-</v>
          </cell>
          <cell r="C220">
            <v>6500</v>
          </cell>
          <cell r="F220" t="str">
            <v>Thanh toán dịch vụ công cộng</v>
          </cell>
        </row>
        <row r="221">
          <cell r="B221" t="str">
            <v>6500-6501</v>
          </cell>
          <cell r="C221">
            <v>6500</v>
          </cell>
          <cell r="D221">
            <v>6501</v>
          </cell>
          <cell r="F221" t="str">
            <v>Thanh toán tiền điện</v>
          </cell>
        </row>
        <row r="222">
          <cell r="B222" t="str">
            <v>6500-6502</v>
          </cell>
          <cell r="C222">
            <v>6500</v>
          </cell>
          <cell r="D222">
            <v>6502</v>
          </cell>
          <cell r="F222" t="str">
            <v>Thanh toán tiền nước</v>
          </cell>
        </row>
        <row r="223">
          <cell r="B223" t="str">
            <v>6500-6503</v>
          </cell>
          <cell r="C223">
            <v>6500</v>
          </cell>
          <cell r="D223">
            <v>6503</v>
          </cell>
          <cell r="F223" t="str">
            <v>Thanh toán tiền nhiên liệu</v>
          </cell>
        </row>
        <row r="224">
          <cell r="B224" t="str">
            <v>6500-6504</v>
          </cell>
          <cell r="C224">
            <v>6500</v>
          </cell>
          <cell r="D224">
            <v>6504</v>
          </cell>
          <cell r="F224" t="str">
            <v>Thanh toán tiền vệ sinh, môi trường</v>
          </cell>
        </row>
        <row r="225">
          <cell r="B225" t="str">
            <v>6500-6505</v>
          </cell>
          <cell r="C225">
            <v>6500</v>
          </cell>
          <cell r="D225">
            <v>6505</v>
          </cell>
          <cell r="F225" t="str">
            <v>Thanh toán khoán phương tiện theo chế độ</v>
          </cell>
        </row>
        <row r="226">
          <cell r="B226" t="str">
            <v>6500-6549</v>
          </cell>
          <cell r="C226">
            <v>6500</v>
          </cell>
          <cell r="D226">
            <v>6549</v>
          </cell>
          <cell r="F226" t="str">
            <v>Khác</v>
          </cell>
        </row>
        <row r="228">
          <cell r="B228" t="str">
            <v>6550-</v>
          </cell>
          <cell r="C228">
            <v>6550</v>
          </cell>
          <cell r="F228" t="str">
            <v>Vật tư văn phòng</v>
          </cell>
        </row>
        <row r="229">
          <cell r="B229" t="str">
            <v>6550-6551</v>
          </cell>
          <cell r="C229">
            <v>6550</v>
          </cell>
          <cell r="D229">
            <v>6551</v>
          </cell>
          <cell r="F229" t="str">
            <v>Văn phòng phẩm</v>
          </cell>
        </row>
        <row r="230">
          <cell r="B230" t="str">
            <v>6550-6552</v>
          </cell>
          <cell r="C230">
            <v>6550</v>
          </cell>
          <cell r="D230">
            <v>6552</v>
          </cell>
          <cell r="F230" t="str">
            <v>Mua sắm công cụ, dụng cụ văn phòng</v>
          </cell>
        </row>
        <row r="231">
          <cell r="B231" t="str">
            <v>6550-6553</v>
          </cell>
          <cell r="C231">
            <v>6550</v>
          </cell>
          <cell r="D231">
            <v>6553</v>
          </cell>
          <cell r="F231" t="str">
            <v>Khoán văn phòng phẩm</v>
          </cell>
        </row>
        <row r="232">
          <cell r="B232" t="str">
            <v>6550-6599</v>
          </cell>
          <cell r="C232">
            <v>6550</v>
          </cell>
          <cell r="D232">
            <v>6599</v>
          </cell>
          <cell r="F232" t="str">
            <v>Vật tư văn phòng khác</v>
          </cell>
        </row>
        <row r="234">
          <cell r="B234" t="str">
            <v>6600-</v>
          </cell>
          <cell r="C234">
            <v>6600</v>
          </cell>
          <cell r="F234" t="str">
            <v>Thông tin, tuyên truyền, liên lạc</v>
          </cell>
        </row>
        <row r="235">
          <cell r="B235" t="str">
            <v>6600-6601</v>
          </cell>
          <cell r="C235">
            <v>6600</v>
          </cell>
          <cell r="D235">
            <v>6601</v>
          </cell>
          <cell r="F235" t="str">
            <v>Cước phí điện thoại trong nước</v>
          </cell>
        </row>
        <row r="236">
          <cell r="B236" t="str">
            <v>6600-6602</v>
          </cell>
          <cell r="C236">
            <v>6600</v>
          </cell>
          <cell r="D236">
            <v>6602</v>
          </cell>
          <cell r="F236" t="str">
            <v>Cước phí điện thoại quốc tế</v>
          </cell>
        </row>
        <row r="237">
          <cell r="B237" t="str">
            <v>6600-6603</v>
          </cell>
          <cell r="C237">
            <v>6600</v>
          </cell>
          <cell r="D237">
            <v>6603</v>
          </cell>
          <cell r="F237" t="str">
            <v>Cước phí bưu chính</v>
          </cell>
        </row>
        <row r="238">
          <cell r="B238" t="str">
            <v>6600-6604</v>
          </cell>
          <cell r="C238">
            <v>6600</v>
          </cell>
          <cell r="D238">
            <v>6604</v>
          </cell>
          <cell r="F238" t="str">
            <v>Fax</v>
          </cell>
        </row>
        <row r="239">
          <cell r="B239" t="str">
            <v>6600-6605</v>
          </cell>
          <cell r="C239">
            <v>6600</v>
          </cell>
          <cell r="D239">
            <v>6605</v>
          </cell>
          <cell r="F239" t="str">
            <v>Thuê bao kênh vệ tinh</v>
          </cell>
        </row>
        <row r="240">
          <cell r="B240" t="str">
            <v>6600-6606</v>
          </cell>
          <cell r="C240">
            <v>6600</v>
          </cell>
          <cell r="D240">
            <v>6606</v>
          </cell>
          <cell r="F240" t="str">
            <v>Tuyên truyền</v>
          </cell>
        </row>
        <row r="241">
          <cell r="B241" t="str">
            <v>6600-6607</v>
          </cell>
          <cell r="C241">
            <v>6600</v>
          </cell>
          <cell r="D241">
            <v>6607</v>
          </cell>
          <cell r="F241" t="str">
            <v>Quảng cáo</v>
          </cell>
        </row>
        <row r="242">
          <cell r="E242" t="str">
            <v>6607 01</v>
          </cell>
          <cell r="F242" t="str">
            <v>Quảng cáo phục vụ tuyên truyền, truyền thông</v>
          </cell>
        </row>
        <row r="243">
          <cell r="E243" t="str">
            <v>6607 02</v>
          </cell>
          <cell r="F243" t="str">
            <v>Quảng cáo tổ chức đấu thầu mua sắm tài sản, hàng hoá, dịch vụ</v>
          </cell>
        </row>
        <row r="244">
          <cell r="E244" t="str">
            <v>6607 03</v>
          </cell>
          <cell r="F244" t="str">
            <v>Quảng cáo tổ chức đấu giá tài sản, hàng hoá</v>
          </cell>
        </row>
        <row r="245">
          <cell r="E245" t="str">
            <v>6607 99</v>
          </cell>
          <cell r="F245" t="str">
            <v>Khác</v>
          </cell>
        </row>
        <row r="246">
          <cell r="B246" t="str">
            <v>6600-6608</v>
          </cell>
          <cell r="C246">
            <v>6600</v>
          </cell>
          <cell r="D246">
            <v>6608</v>
          </cell>
          <cell r="F246" t="str">
            <v>Phim ảnh</v>
          </cell>
        </row>
        <row r="247">
          <cell r="B247" t="str">
            <v>6600-6611</v>
          </cell>
          <cell r="C247">
            <v>6600</v>
          </cell>
          <cell r="D247">
            <v>6611</v>
          </cell>
          <cell r="F247" t="str">
            <v>Ấn phẩm truyền thông</v>
          </cell>
        </row>
        <row r="248">
          <cell r="E248" t="str">
            <v>6611 01</v>
          </cell>
          <cell r="F248" t="str">
            <v>Biên dịch tài liệu, ấn phẩm</v>
          </cell>
        </row>
        <row r="249">
          <cell r="E249" t="str">
            <v>6611 02</v>
          </cell>
          <cell r="F249" t="str">
            <v>Biên tập, biên soạn tài liệu, ấn phẩn</v>
          </cell>
        </row>
        <row r="250">
          <cell r="E250" t="str">
            <v>6600 03</v>
          </cell>
          <cell r="F250" t="str">
            <v>In ấn, xuất bản ấn phẩm</v>
          </cell>
        </row>
        <row r="251">
          <cell r="E251" t="str">
            <v>6611 99</v>
          </cell>
          <cell r="F251" t="str">
            <v>Các khoản chi khác</v>
          </cell>
        </row>
        <row r="252">
          <cell r="B252" t="str">
            <v>6600-6612</v>
          </cell>
          <cell r="C252">
            <v>6600</v>
          </cell>
          <cell r="D252">
            <v>6612</v>
          </cell>
          <cell r="F252" t="str">
            <v>Sách, báo, tạp chí thư viện</v>
          </cell>
        </row>
        <row r="253">
          <cell r="B253" t="str">
            <v>6600-6613</v>
          </cell>
          <cell r="C253">
            <v>6600</v>
          </cell>
          <cell r="D253">
            <v>6613</v>
          </cell>
          <cell r="F253" t="str">
            <v>Chi tuyên truyền, giáo dục pháp luật trong cơ quan, đơn vị theo chế độ</v>
          </cell>
        </row>
        <row r="254">
          <cell r="E254" t="str">
            <v>6613 01</v>
          </cell>
          <cell r="F254" t="str">
            <v>Chi in, mua tài liệu</v>
          </cell>
        </row>
        <row r="255">
          <cell r="E255" t="str">
            <v>6613 02</v>
          </cell>
          <cell r="F255" t="str">
            <v>Thuê hội trường, phương tiện vận chuyển</v>
          </cell>
        </row>
        <row r="256">
          <cell r="E256" t="str">
            <v>6613 03</v>
          </cell>
          <cell r="F256" t="str">
            <v>Bồi dưỡng giảng viên, báo cáo viên</v>
          </cell>
        </row>
        <row r="257">
          <cell r="E257" t="str">
            <v>6613 99</v>
          </cell>
          <cell r="F257" t="str">
            <v>Các khoản chi khác</v>
          </cell>
        </row>
        <row r="258">
          <cell r="B258" t="str">
            <v>6600-6615</v>
          </cell>
          <cell r="C258">
            <v>6600</v>
          </cell>
          <cell r="D258">
            <v>6615</v>
          </cell>
          <cell r="F258" t="str">
            <v>Thuê bao đường điện thoại</v>
          </cell>
        </row>
        <row r="259">
          <cell r="E259" t="str">
            <v>6615 01</v>
          </cell>
          <cell r="F259" t="str">
            <v>Thuê bao đường điện thoại</v>
          </cell>
        </row>
        <row r="260">
          <cell r="E260" t="str">
            <v>6615 02</v>
          </cell>
          <cell r="F260" t="str">
            <v>Thuê bao đường truyền, cáp viễn thông</v>
          </cell>
        </row>
        <row r="261">
          <cell r="E261" t="str">
            <v>6615 99</v>
          </cell>
          <cell r="F261" t="str">
            <v>Khác</v>
          </cell>
        </row>
        <row r="262">
          <cell r="B262" t="str">
            <v>6600-6616</v>
          </cell>
          <cell r="C262">
            <v>6600</v>
          </cell>
          <cell r="D262">
            <v>6616</v>
          </cell>
          <cell r="F262" t="str">
            <v>Thuê bao cáp truyền hình</v>
          </cell>
        </row>
        <row r="263">
          <cell r="B263" t="str">
            <v>6600-6617</v>
          </cell>
          <cell r="C263">
            <v>6600</v>
          </cell>
          <cell r="D263">
            <v>6617</v>
          </cell>
          <cell r="F263" t="str">
            <v>Cước phí Internet, thư viện điện tử</v>
          </cell>
        </row>
        <row r="264">
          <cell r="B264" t="str">
            <v>6600-6618</v>
          </cell>
          <cell r="C264">
            <v>6600</v>
          </cell>
          <cell r="D264">
            <v>6618</v>
          </cell>
          <cell r="F264" t="str">
            <v>Khoán điện thoại</v>
          </cell>
        </row>
        <row r="265">
          <cell r="E265" t="str">
            <v>6618 01</v>
          </cell>
          <cell r="F265" t="str">
            <v>Khoán cước phí điện thoại di động</v>
          </cell>
        </row>
        <row r="266">
          <cell r="E266" t="str">
            <v>6618 02</v>
          </cell>
          <cell r="F266" t="str">
            <v>Khoán cước phí điện thoại cố định tại nhà riêng</v>
          </cell>
        </row>
        <row r="267">
          <cell r="E267" t="str">
            <v>6618 99</v>
          </cell>
          <cell r="F267" t="str">
            <v>Khác</v>
          </cell>
        </row>
        <row r="268">
          <cell r="B268" t="str">
            <v>6600-6649</v>
          </cell>
          <cell r="C268">
            <v>6600</v>
          </cell>
          <cell r="D268">
            <v>6649</v>
          </cell>
          <cell r="F268" t="str">
            <v>Khác</v>
          </cell>
        </row>
        <row r="270">
          <cell r="B270" t="str">
            <v>6650-</v>
          </cell>
          <cell r="C270">
            <v>6650</v>
          </cell>
          <cell r="F270" t="str">
            <v>Hội nghị</v>
          </cell>
        </row>
        <row r="271">
          <cell r="B271" t="str">
            <v>6650-6651</v>
          </cell>
          <cell r="C271">
            <v>6650</v>
          </cell>
          <cell r="D271">
            <v>6651</v>
          </cell>
          <cell r="F271" t="str">
            <v>In, mua tài liệu</v>
          </cell>
        </row>
        <row r="272">
          <cell r="B272" t="str">
            <v>6650-6652</v>
          </cell>
          <cell r="C272">
            <v>6650</v>
          </cell>
          <cell r="D272">
            <v>6652</v>
          </cell>
          <cell r="F272" t="str">
            <v>Bồi dưỡng giảng viên, báo cáo viên</v>
          </cell>
        </row>
        <row r="273">
          <cell r="B273" t="str">
            <v>6650-6653</v>
          </cell>
          <cell r="C273">
            <v>6650</v>
          </cell>
          <cell r="D273">
            <v>6653</v>
          </cell>
          <cell r="F273" t="str">
            <v>Tiền vé máy bay, tàu xe</v>
          </cell>
        </row>
        <row r="274">
          <cell r="B274" t="str">
            <v>6650-6654</v>
          </cell>
          <cell r="C274">
            <v>6650</v>
          </cell>
          <cell r="D274">
            <v>6654</v>
          </cell>
          <cell r="F274" t="str">
            <v>Tiền thuê phòng ngủ</v>
          </cell>
        </row>
        <row r="275">
          <cell r="B275" t="str">
            <v>6650-6655</v>
          </cell>
          <cell r="C275">
            <v>6650</v>
          </cell>
          <cell r="D275">
            <v>6655</v>
          </cell>
          <cell r="F275" t="str">
            <v>Thuê hội trường, phương tiện vận chuyển</v>
          </cell>
        </row>
        <row r="276">
          <cell r="B276" t="str">
            <v>6650-6656</v>
          </cell>
          <cell r="C276">
            <v>6650</v>
          </cell>
          <cell r="D276">
            <v>6656</v>
          </cell>
          <cell r="F276" t="str">
            <v>Thuê phiên dịch, biên dịch phục vụ hội nghị</v>
          </cell>
        </row>
        <row r="277">
          <cell r="E277" t="str">
            <v>6656 01</v>
          </cell>
          <cell r="F277" t="str">
            <v>Thuê phiên dịch phục vụ hội nghị</v>
          </cell>
        </row>
        <row r="278">
          <cell r="E278" t="str">
            <v>6656 02</v>
          </cell>
          <cell r="F278" t="str">
            <v>Thuê biên dịch tài liệu phục vụ hội nghị</v>
          </cell>
        </row>
        <row r="279">
          <cell r="B279" t="str">
            <v>6650-6657</v>
          </cell>
          <cell r="C279">
            <v>6650</v>
          </cell>
          <cell r="D279">
            <v>6657</v>
          </cell>
          <cell r="F279" t="str">
            <v>Các khoản thuê mướn khác phục vụ hội nghị</v>
          </cell>
        </row>
        <row r="280">
          <cell r="B280" t="str">
            <v>6650-6658</v>
          </cell>
          <cell r="C280">
            <v>6650</v>
          </cell>
          <cell r="D280">
            <v>6658</v>
          </cell>
          <cell r="F280" t="str">
            <v>Chi bù tiền ăn</v>
          </cell>
        </row>
        <row r="281">
          <cell r="B281" t="str">
            <v>6650-6699</v>
          </cell>
          <cell r="C281">
            <v>6650</v>
          </cell>
          <cell r="D281">
            <v>6699</v>
          </cell>
          <cell r="F281" t="str">
            <v>Chi phí khác</v>
          </cell>
        </row>
        <row r="283">
          <cell r="B283" t="str">
            <v>6700-</v>
          </cell>
          <cell r="C283">
            <v>6700</v>
          </cell>
          <cell r="F283" t="str">
            <v>Công tác phí</v>
          </cell>
        </row>
        <row r="284">
          <cell r="B284" t="str">
            <v>6700-6701</v>
          </cell>
          <cell r="C284">
            <v>6700</v>
          </cell>
          <cell r="D284">
            <v>6701</v>
          </cell>
          <cell r="F284" t="str">
            <v>Tiền vé máy bay, tàu, xe</v>
          </cell>
        </row>
        <row r="285">
          <cell r="B285" t="str">
            <v>6700-6702</v>
          </cell>
          <cell r="C285">
            <v>6700</v>
          </cell>
          <cell r="D285">
            <v>6702</v>
          </cell>
          <cell r="F285" t="str">
            <v>Phụ cấp công tác phí</v>
          </cell>
        </row>
        <row r="286">
          <cell r="B286" t="str">
            <v>6700-6703</v>
          </cell>
          <cell r="C286">
            <v>6700</v>
          </cell>
          <cell r="D286">
            <v>6703</v>
          </cell>
          <cell r="F286" t="str">
            <v>Tiền thuê phòng ngủ</v>
          </cell>
        </row>
        <row r="287">
          <cell r="B287" t="str">
            <v>6700-6704</v>
          </cell>
          <cell r="C287">
            <v>6700</v>
          </cell>
          <cell r="D287">
            <v>6704</v>
          </cell>
          <cell r="F287" t="str">
            <v>Khoán công tác phí</v>
          </cell>
        </row>
        <row r="288">
          <cell r="B288" t="str">
            <v>-</v>
          </cell>
          <cell r="E288" t="str">
            <v>6704 01</v>
          </cell>
          <cell r="F288" t="str">
            <v>Khoán chi công tác phí hàng tháng</v>
          </cell>
        </row>
        <row r="289">
          <cell r="E289" t="str">
            <v>6704 02</v>
          </cell>
          <cell r="F289" t="str">
            <v>Khoán chi tàu xe đi công tác</v>
          </cell>
        </row>
        <row r="290">
          <cell r="E290" t="str">
            <v>6704 99</v>
          </cell>
          <cell r="F290" t="str">
            <v>Các khoản khoán công tác phí khác</v>
          </cell>
        </row>
        <row r="291">
          <cell r="B291" t="str">
            <v>6700-6749</v>
          </cell>
          <cell r="C291">
            <v>6700</v>
          </cell>
          <cell r="D291">
            <v>6749</v>
          </cell>
          <cell r="F291" t="str">
            <v>Khác</v>
          </cell>
        </row>
        <row r="293">
          <cell r="B293" t="str">
            <v>6750-</v>
          </cell>
          <cell r="C293">
            <v>6750</v>
          </cell>
          <cell r="F293" t="str">
            <v>Chi phí thuê mướn</v>
          </cell>
        </row>
        <row r="294">
          <cell r="B294" t="str">
            <v>6750-6751</v>
          </cell>
          <cell r="C294">
            <v>6750</v>
          </cell>
          <cell r="D294">
            <v>6751</v>
          </cell>
          <cell r="F294" t="str">
            <v>Thuê phương tiện vận chuyển</v>
          </cell>
        </row>
        <row r="295">
          <cell r="B295" t="str">
            <v>6750-6752</v>
          </cell>
          <cell r="C295">
            <v>6750</v>
          </cell>
          <cell r="D295">
            <v>6752</v>
          </cell>
          <cell r="F295" t="str">
            <v>Thuê nhà</v>
          </cell>
        </row>
        <row r="296">
          <cell r="B296" t="str">
            <v>6750-6753</v>
          </cell>
          <cell r="C296">
            <v>6750</v>
          </cell>
          <cell r="D296">
            <v>6753</v>
          </cell>
          <cell r="F296" t="str">
            <v>Thuê đất</v>
          </cell>
        </row>
        <row r="297">
          <cell r="B297" t="str">
            <v>6750-6754</v>
          </cell>
          <cell r="C297">
            <v>6750</v>
          </cell>
          <cell r="D297">
            <v>6754</v>
          </cell>
          <cell r="F297" t="str">
            <v>Thuê thiết bị các loại</v>
          </cell>
        </row>
        <row r="298">
          <cell r="B298" t="str">
            <v>6750-6755</v>
          </cell>
          <cell r="C298">
            <v>6750</v>
          </cell>
          <cell r="D298">
            <v>6755</v>
          </cell>
          <cell r="F298" t="str">
            <v>Thuê chuyên gia và giảng viên nước ngoài</v>
          </cell>
        </row>
        <row r="299">
          <cell r="B299" t="str">
            <v>6750-6756</v>
          </cell>
          <cell r="C299">
            <v>6750</v>
          </cell>
          <cell r="D299">
            <v>6756</v>
          </cell>
          <cell r="F299" t="str">
            <v>Thuê chuyên gia và giảng viên trong nước</v>
          </cell>
        </row>
        <row r="300">
          <cell r="B300" t="str">
            <v>6750-6757</v>
          </cell>
          <cell r="C300">
            <v>6750</v>
          </cell>
          <cell r="D300">
            <v>6757</v>
          </cell>
          <cell r="F300" t="str">
            <v>Thuê lao động trong nước</v>
          </cell>
        </row>
        <row r="301">
          <cell r="B301" t="str">
            <v>6750-6758</v>
          </cell>
          <cell r="C301">
            <v>6750</v>
          </cell>
          <cell r="D301">
            <v>6758</v>
          </cell>
          <cell r="F301" t="str">
            <v>Thuê đào tạo lại cán bộ</v>
          </cell>
        </row>
        <row r="302">
          <cell r="E302" t="str">
            <v>6758 01</v>
          </cell>
          <cell r="F302" t="str">
            <v>Thuê phương tiện vận chuyển phục vụ lớp học</v>
          </cell>
        </row>
        <row r="303">
          <cell r="E303" t="str">
            <v>6758 02</v>
          </cell>
          <cell r="F303" t="str">
            <v>Thuê hội trường, phòng học</v>
          </cell>
        </row>
        <row r="304">
          <cell r="E304" t="str">
            <v>6758 03</v>
          </cell>
          <cell r="F304" t="str">
            <v>Biên soạn, in, mua, thuê tài liệu</v>
          </cell>
        </row>
        <row r="305">
          <cell r="E305" t="str">
            <v>6758 04</v>
          </cell>
          <cell r="F305" t="str">
            <v>Thuê thiết bị, dụng cụ học tập</v>
          </cell>
        </row>
        <row r="306">
          <cell r="E306" t="str">
            <v>6758 05</v>
          </cell>
          <cell r="F306" t="str">
            <v>Thuê giảng viên</v>
          </cell>
        </row>
        <row r="307">
          <cell r="E307" t="str">
            <v>6758 06</v>
          </cell>
          <cell r="F307" t="str">
            <v>Thuê phiên dịch, biên dịch</v>
          </cell>
        </row>
        <row r="308">
          <cell r="E308" t="str">
            <v>6758 07</v>
          </cell>
          <cell r="F308" t="str">
            <v>Tiền vé máy bay, tàu xe giảng viên, ban tổ chức lớp</v>
          </cell>
        </row>
        <row r="309">
          <cell r="E309" t="str">
            <v>6758 08</v>
          </cell>
          <cell r="F309" t="str">
            <v>Tiền thuê phòng ngủ giảng viên, ban tổ chức lớp</v>
          </cell>
        </row>
        <row r="310">
          <cell r="E310" t="str">
            <v>6758 09</v>
          </cell>
          <cell r="F310" t="str">
            <v>Tiền ăn giảng viên</v>
          </cell>
        </row>
        <row r="311">
          <cell r="E311" t="str">
            <v>6758 10</v>
          </cell>
          <cell r="F311" t="str">
            <v>Chi tiền nước uống giảng viên, học viện</v>
          </cell>
        </row>
        <row r="312">
          <cell r="E312" t="str">
            <v>6758 11</v>
          </cell>
          <cell r="F312" t="str">
            <v>Chi văn phòng phẩm </v>
          </cell>
        </row>
        <row r="313">
          <cell r="E313" t="str">
            <v>6758 12</v>
          </cell>
          <cell r="F313" t="str">
            <v>Chi hỗ trợ học viên theo chế độ</v>
          </cell>
        </row>
        <row r="314">
          <cell r="E314" t="str">
            <v>6758 13</v>
          </cell>
          <cell r="F314" t="str">
            <v>Chi khen thưởng học viên</v>
          </cell>
        </row>
        <row r="315">
          <cell r="E315" t="str">
            <v>6758 14</v>
          </cell>
          <cell r="F315" t="str">
            <v>Chi khai giảng, bế giảng, khánh tiết</v>
          </cell>
        </row>
        <row r="316">
          <cell r="E316" t="str">
            <v>6758 15</v>
          </cell>
          <cell r="F316" t="str">
            <v>Chi hỗ trợ học phí cho CBCC học đại học, sau đại học</v>
          </cell>
        </row>
        <row r="317">
          <cell r="E317" t="str">
            <v>6758 16</v>
          </cell>
          <cell r="F317" t="str">
            <v>Chi thanh toán chi phí đào tạo theo hợp đồng cho cơ sở đào tạo</v>
          </cell>
        </row>
        <row r="318">
          <cell r="E318" t="str">
            <v>6758 17</v>
          </cell>
          <cell r="F318" t="str">
            <v>Chi tổ chức thi, kiểm tra</v>
          </cell>
        </row>
        <row r="319">
          <cell r="E319" t="str">
            <v>6758 99</v>
          </cell>
          <cell r="F319" t="str">
            <v>Khác</v>
          </cell>
        </row>
        <row r="320">
          <cell r="B320" t="str">
            <v>6750-6761</v>
          </cell>
          <cell r="C320">
            <v>6750</v>
          </cell>
          <cell r="D320">
            <v>6761</v>
          </cell>
          <cell r="F320" t="str">
            <v>Thuê phiên dịch, biên dịch</v>
          </cell>
        </row>
        <row r="321">
          <cell r="E321" t="str">
            <v>6761 01</v>
          </cell>
          <cell r="F321" t="str">
            <v>Thuê phiên dịch</v>
          </cell>
        </row>
        <row r="322">
          <cell r="E322" t="str">
            <v>6761 02</v>
          </cell>
          <cell r="F322" t="str">
            <v>Thuê biên dịch tài liệu</v>
          </cell>
        </row>
        <row r="323">
          <cell r="B323" t="str">
            <v>6750-6799</v>
          </cell>
          <cell r="C323">
            <v>6750</v>
          </cell>
          <cell r="D323">
            <v>6799</v>
          </cell>
          <cell r="F323" t="str">
            <v>Chi phí thuê mướn khác</v>
          </cell>
        </row>
        <row r="325">
          <cell r="B325" t="str">
            <v>6800-</v>
          </cell>
          <cell r="C325">
            <v>6800</v>
          </cell>
          <cell r="F325" t="str">
            <v>Chi đoàn ra</v>
          </cell>
        </row>
        <row r="326">
          <cell r="B326" t="str">
            <v>6800-6801</v>
          </cell>
          <cell r="C326">
            <v>6800</v>
          </cell>
          <cell r="D326">
            <v>6801</v>
          </cell>
          <cell r="F326" t="str">
            <v>Tiền vé máy bay, tàu, xe (bao gồm cả thuê phương tiện đi lại)</v>
          </cell>
        </row>
        <row r="327">
          <cell r="B327" t="str">
            <v>6800-6802</v>
          </cell>
          <cell r="C327">
            <v>6800</v>
          </cell>
          <cell r="D327">
            <v>6802</v>
          </cell>
          <cell r="F327" t="str">
            <v>Tiền ăn</v>
          </cell>
        </row>
        <row r="328">
          <cell r="B328" t="str">
            <v>6800-6803</v>
          </cell>
          <cell r="C328">
            <v>6800</v>
          </cell>
          <cell r="D328">
            <v>6803</v>
          </cell>
          <cell r="F328" t="str">
            <v>Tiền ở</v>
          </cell>
        </row>
        <row r="329">
          <cell r="B329" t="str">
            <v>6800-6804</v>
          </cell>
          <cell r="C329">
            <v>6800</v>
          </cell>
          <cell r="D329">
            <v>6804</v>
          </cell>
          <cell r="F329" t="str">
            <v>Tiền tiêu vặt</v>
          </cell>
        </row>
        <row r="330">
          <cell r="B330" t="str">
            <v>6800-6805</v>
          </cell>
          <cell r="C330">
            <v>6800</v>
          </cell>
          <cell r="D330">
            <v>6805</v>
          </cell>
          <cell r="F330" t="str">
            <v>Phí, lệ phí liên quan</v>
          </cell>
        </row>
        <row r="331">
          <cell r="B331" t="str">
            <v>6800-6806</v>
          </cell>
          <cell r="C331">
            <v>6800</v>
          </cell>
          <cell r="D331">
            <v>6806</v>
          </cell>
          <cell r="F331" t="str">
            <v>Khoán chi đoàn ra theo chế độ</v>
          </cell>
        </row>
        <row r="332">
          <cell r="B332" t="str">
            <v>6800-6849</v>
          </cell>
          <cell r="C332">
            <v>6800</v>
          </cell>
          <cell r="D332">
            <v>6849</v>
          </cell>
          <cell r="F332" t="str">
            <v>Khác</v>
          </cell>
        </row>
        <row r="334">
          <cell r="B334" t="str">
            <v>6850-</v>
          </cell>
          <cell r="C334">
            <v>6850</v>
          </cell>
          <cell r="F334" t="str">
            <v>Chi đoàn vào</v>
          </cell>
        </row>
        <row r="335">
          <cell r="B335" t="str">
            <v>6850-6851</v>
          </cell>
          <cell r="C335">
            <v>6850</v>
          </cell>
          <cell r="D335">
            <v>6851</v>
          </cell>
          <cell r="F335" t="str">
            <v>Tiền vé máy bay, tàu, xe (bao gồm cả thuê phương tiện đi lại)</v>
          </cell>
        </row>
        <row r="336">
          <cell r="B336" t="str">
            <v>6850-6852</v>
          </cell>
          <cell r="C336">
            <v>6850</v>
          </cell>
          <cell r="D336">
            <v>6852</v>
          </cell>
          <cell r="F336" t="str">
            <v>Tiền ăn</v>
          </cell>
        </row>
        <row r="337">
          <cell r="B337" t="str">
            <v>6850-6853</v>
          </cell>
          <cell r="C337">
            <v>6850</v>
          </cell>
          <cell r="D337">
            <v>6853</v>
          </cell>
          <cell r="F337" t="str">
            <v>Tiền ở</v>
          </cell>
        </row>
        <row r="338">
          <cell r="B338" t="str">
            <v>6850-6854</v>
          </cell>
          <cell r="C338">
            <v>6850</v>
          </cell>
          <cell r="D338">
            <v>6854</v>
          </cell>
          <cell r="F338" t="str">
            <v>Tiền tiêu vặt</v>
          </cell>
        </row>
        <row r="339">
          <cell r="B339" t="str">
            <v>6850-6855</v>
          </cell>
          <cell r="C339">
            <v>6850</v>
          </cell>
          <cell r="D339">
            <v>6855</v>
          </cell>
          <cell r="F339" t="str">
            <v>Phí, lệ phí liên quan</v>
          </cell>
        </row>
        <row r="340">
          <cell r="B340" t="str">
            <v>6850-6856</v>
          </cell>
          <cell r="C340">
            <v>6850</v>
          </cell>
          <cell r="D340">
            <v>6856</v>
          </cell>
          <cell r="F340" t="str">
            <v>Khoán chi đoàn vào theo chế độ</v>
          </cell>
        </row>
        <row r="341">
          <cell r="B341" t="str">
            <v>6850-6899</v>
          </cell>
          <cell r="C341">
            <v>6850</v>
          </cell>
          <cell r="D341">
            <v>6899</v>
          </cell>
          <cell r="F341" t="str">
            <v>Khác</v>
          </cell>
        </row>
        <row r="343">
          <cell r="B343" t="str">
            <v>6900-</v>
          </cell>
          <cell r="C343">
            <v>6900</v>
          </cell>
          <cell r="F343" t="str">
            <v>Sửa chữa tài sản phục vụ công tác chuyên môn và duy tu, bảo dưỡng các công trình cơ sở hạ tầng từ kinh phí thường xuyên</v>
          </cell>
        </row>
        <row r="344">
          <cell r="B344" t="str">
            <v>6900-6901</v>
          </cell>
          <cell r="C344">
            <v>6900</v>
          </cell>
          <cell r="D344">
            <v>6901</v>
          </cell>
          <cell r="F344" t="str">
            <v>Mô tô</v>
          </cell>
        </row>
        <row r="345">
          <cell r="B345" t="str">
            <v>6900-6902</v>
          </cell>
          <cell r="C345">
            <v>6900</v>
          </cell>
          <cell r="D345">
            <v>6902</v>
          </cell>
          <cell r="F345" t="str">
            <v>Ô tô con, ô tô tải</v>
          </cell>
        </row>
        <row r="346">
          <cell r="B346" t="str">
            <v>6900-6903</v>
          </cell>
          <cell r="C346">
            <v>6900</v>
          </cell>
          <cell r="D346">
            <v>6903</v>
          </cell>
          <cell r="F346" t="str">
            <v>Xe chuyên dùng</v>
          </cell>
        </row>
        <row r="347">
          <cell r="B347" t="str">
            <v>6900-6904</v>
          </cell>
          <cell r="C347">
            <v>6900</v>
          </cell>
          <cell r="D347">
            <v>6904</v>
          </cell>
          <cell r="F347" t="str">
            <v>Tàu, thuyền</v>
          </cell>
        </row>
        <row r="348">
          <cell r="B348" t="str">
            <v>6900-6905</v>
          </cell>
          <cell r="C348">
            <v>6900</v>
          </cell>
          <cell r="D348">
            <v>6905</v>
          </cell>
          <cell r="F348" t="str">
            <v>Trang thiết bị kỹ thuật chuyên dụng</v>
          </cell>
        </row>
        <row r="349">
          <cell r="B349" t="str">
            <v>6900-6906</v>
          </cell>
          <cell r="C349">
            <v>6900</v>
          </cell>
          <cell r="D349">
            <v>6906</v>
          </cell>
          <cell r="F349" t="str">
            <v>Điều hoà nhiệt độ</v>
          </cell>
        </row>
        <row r="350">
          <cell r="B350" t="str">
            <v>6900-6907</v>
          </cell>
          <cell r="C350">
            <v>6900</v>
          </cell>
          <cell r="D350">
            <v>6907</v>
          </cell>
          <cell r="F350" t="str">
            <v>Nhà cửa</v>
          </cell>
        </row>
        <row r="351">
          <cell r="B351" t="str">
            <v>6900-6908</v>
          </cell>
          <cell r="C351">
            <v>6900</v>
          </cell>
          <cell r="D351">
            <v>6908</v>
          </cell>
          <cell r="F351" t="str">
            <v>Thiết bị phòng cháy, chữa cháy</v>
          </cell>
        </row>
        <row r="352">
          <cell r="B352" t="str">
            <v>6900-6911</v>
          </cell>
          <cell r="C352">
            <v>6900</v>
          </cell>
          <cell r="D352">
            <v>6911</v>
          </cell>
          <cell r="F352" t="str">
            <v>Sách, tài liệu và chế độ dùng cho công tác chuyên môn</v>
          </cell>
        </row>
        <row r="353">
          <cell r="B353" t="str">
            <v>6900-6912</v>
          </cell>
          <cell r="C353">
            <v>6900</v>
          </cell>
          <cell r="D353">
            <v>6912</v>
          </cell>
          <cell r="F353" t="str">
            <v>Thiết bị tin học</v>
          </cell>
        </row>
        <row r="354">
          <cell r="B354" t="str">
            <v>6900-6913</v>
          </cell>
          <cell r="C354">
            <v>6900</v>
          </cell>
          <cell r="D354">
            <v>6913</v>
          </cell>
          <cell r="F354" t="str">
            <v>Máy photocopy</v>
          </cell>
        </row>
        <row r="355">
          <cell r="B355" t="str">
            <v>6900-6914</v>
          </cell>
          <cell r="C355">
            <v>6900</v>
          </cell>
          <cell r="D355">
            <v>6914</v>
          </cell>
          <cell r="F355" t="str">
            <v>Máy fax</v>
          </cell>
        </row>
        <row r="356">
          <cell r="B356" t="str">
            <v>6900-6915</v>
          </cell>
          <cell r="C356">
            <v>6900</v>
          </cell>
          <cell r="D356">
            <v>6915</v>
          </cell>
          <cell r="F356" t="str">
            <v>Máy phát điện</v>
          </cell>
        </row>
        <row r="357">
          <cell r="B357" t="str">
            <v>6900-6916</v>
          </cell>
          <cell r="C357">
            <v>6900</v>
          </cell>
          <cell r="D357">
            <v>6916</v>
          </cell>
          <cell r="F357" t="str">
            <v>Máy bơm nước</v>
          </cell>
        </row>
        <row r="358">
          <cell r="B358" t="str">
            <v>6900-6917</v>
          </cell>
          <cell r="C358">
            <v>6900</v>
          </cell>
          <cell r="D358">
            <v>6917</v>
          </cell>
          <cell r="F358" t="str">
            <v>Bảo trì và hoàn thiện phần mềm máy tính</v>
          </cell>
        </row>
        <row r="359">
          <cell r="B359" t="str">
            <v>6900-6918</v>
          </cell>
          <cell r="C359">
            <v>6900</v>
          </cell>
          <cell r="D359">
            <v>6918</v>
          </cell>
          <cell r="F359" t="str">
            <v>Công trình văn hoá, công viên, thể thao</v>
          </cell>
        </row>
        <row r="360">
          <cell r="B360" t="str">
            <v>6900-6921</v>
          </cell>
          <cell r="C360">
            <v>6900</v>
          </cell>
          <cell r="D360">
            <v>6921</v>
          </cell>
          <cell r="F360" t="str">
            <v>Đường điện, cấp thoát nước</v>
          </cell>
        </row>
        <row r="361">
          <cell r="B361" t="str">
            <v>6900-6922</v>
          </cell>
          <cell r="C361">
            <v>6900</v>
          </cell>
          <cell r="D361">
            <v>6922</v>
          </cell>
          <cell r="F361" t="str">
            <v>Đường sá, cầu cống, bến cảng, sân bay</v>
          </cell>
        </row>
        <row r="362">
          <cell r="B362" t="str">
            <v>6900-6923</v>
          </cell>
          <cell r="C362">
            <v>6900</v>
          </cell>
          <cell r="D362">
            <v>6923</v>
          </cell>
          <cell r="F362" t="str">
            <v>Đê điều, hồ đập, kênh mương</v>
          </cell>
        </row>
        <row r="363">
          <cell r="B363" t="str">
            <v>6900-6949</v>
          </cell>
          <cell r="C363">
            <v>6900</v>
          </cell>
          <cell r="D363">
            <v>6949</v>
          </cell>
          <cell r="F363" t="str">
            <v>Các tài sản và công trình hạ tầng cơ sở khác</v>
          </cell>
        </row>
        <row r="365">
          <cell r="B365" t="str">
            <v>7000-</v>
          </cell>
          <cell r="C365">
            <v>7000</v>
          </cell>
          <cell r="F365" t="str">
            <v>Chi phí nghiệp vụ chuyên môn của từng ngành</v>
          </cell>
        </row>
        <row r="366">
          <cell r="B366" t="str">
            <v>7000-7001</v>
          </cell>
          <cell r="C366">
            <v>7000</v>
          </cell>
          <cell r="D366">
            <v>7001</v>
          </cell>
          <cell r="F366" t="str">
            <v>Chi mua hàng hoá, vật tư dùng cho chuyên môn của từng ngành</v>
          </cell>
        </row>
        <row r="367">
          <cell r="B367" t="str">
            <v>7000-7002</v>
          </cell>
          <cell r="C367">
            <v>7000</v>
          </cell>
          <cell r="D367">
            <v>7002</v>
          </cell>
          <cell r="F367" t="str">
            <v>Trang thiết bị kỹ thuật chuyên dụng (không phải là tài sản cố định)</v>
          </cell>
        </row>
        <row r="368">
          <cell r="B368" t="str">
            <v>7000-7003</v>
          </cell>
          <cell r="C368">
            <v>7000</v>
          </cell>
          <cell r="D368">
            <v>7003</v>
          </cell>
          <cell r="F368" t="str">
            <v>Chi mua, in ấn, phô tô tài liệu chỉ dùng cho chuyên môn của ngành</v>
          </cell>
        </row>
        <row r="369">
          <cell r="B369" t="str">
            <v>7000-7004</v>
          </cell>
          <cell r="C369">
            <v>7000</v>
          </cell>
          <cell r="D369">
            <v>7004</v>
          </cell>
          <cell r="F369" t="str">
            <v>Đồng phục, trang phục</v>
          </cell>
        </row>
        <row r="370">
          <cell r="B370" t="str">
            <v>7000-7005</v>
          </cell>
          <cell r="C370">
            <v>7000</v>
          </cell>
          <cell r="D370">
            <v>7005</v>
          </cell>
          <cell r="F370" t="str">
            <v>Bảo hộ lao động</v>
          </cell>
        </row>
        <row r="371">
          <cell r="B371" t="str">
            <v>7000-7006</v>
          </cell>
          <cell r="C371">
            <v>7000</v>
          </cell>
          <cell r="D371">
            <v>7006</v>
          </cell>
          <cell r="F371" t="str">
            <v>Sách, tài liệu, chế độ dùng cho công tác chuyên môn của ngành (không phải là tài sản cố định)</v>
          </cell>
        </row>
        <row r="372">
          <cell r="B372" t="str">
            <v>7000-7007</v>
          </cell>
          <cell r="C372">
            <v>7000</v>
          </cell>
          <cell r="D372">
            <v>7007</v>
          </cell>
          <cell r="F372" t="str">
            <v>Chi mua súc vật dùng cho hoạt động chuyên môn của ngành</v>
          </cell>
        </row>
        <row r="373">
          <cell r="B373" t="str">
            <v>7000-7008</v>
          </cell>
          <cell r="C373">
            <v>7000</v>
          </cell>
          <cell r="D373">
            <v>7008</v>
          </cell>
          <cell r="F373" t="str">
            <v>Chi mật phí</v>
          </cell>
        </row>
        <row r="374">
          <cell r="E374" t="str">
            <v>7008 01</v>
          </cell>
          <cell r="F374" t="str">
            <v>Chi cho cơ sở bí mật</v>
          </cell>
        </row>
        <row r="375">
          <cell r="E375" t="str">
            <v>7008 02</v>
          </cell>
          <cell r="F375" t="str">
            <v>Chi phí mua tin</v>
          </cell>
        </row>
        <row r="376">
          <cell r="E376" t="str">
            <v>7008 03</v>
          </cell>
          <cell r="F376" t="str">
            <v>Chi phí hỗ trợ đấu tranh chuyên án, vụ án</v>
          </cell>
        </row>
        <row r="377">
          <cell r="E377" t="str">
            <v>7008 99</v>
          </cell>
          <cell r="F377" t="str">
            <v>Các khoản chi khác</v>
          </cell>
        </row>
        <row r="378">
          <cell r="B378" t="str">
            <v>7000-7011</v>
          </cell>
          <cell r="C378">
            <v>7000</v>
          </cell>
          <cell r="D378">
            <v>7011</v>
          </cell>
          <cell r="F378" t="str">
            <v>Chi nuôi phạm nhân, can phạm</v>
          </cell>
        </row>
        <row r="379">
          <cell r="B379" t="str">
            <v>7000-7012</v>
          </cell>
          <cell r="C379">
            <v>7000</v>
          </cell>
          <cell r="D379">
            <v>7012</v>
          </cell>
          <cell r="F379" t="str">
            <v>Chi thanh toán hợp đồng thực hiện nghiệp vụ chuyên môn</v>
          </cell>
        </row>
        <row r="380">
          <cell r="E380" t="str">
            <v>7012 01</v>
          </cell>
          <cell r="F380" t="str">
            <v>Chi thanh toán hợp đồng in báo, tạp chí</v>
          </cell>
        </row>
        <row r="381">
          <cell r="E381" t="str">
            <v>7012 02</v>
          </cell>
          <cell r="F381" t="str">
            <v>Chi thanh toán hợp đồng in giáo trình, tài liệu</v>
          </cell>
        </row>
        <row r="382">
          <cell r="E382" t="str">
            <v>7012 03</v>
          </cell>
          <cell r="F382" t="str">
            <v>Chi in ấn chỉ, mẫu biểu thực hiện nghiệp vụ chuyên môn</v>
          </cell>
        </row>
        <row r="383">
          <cell r="E383" t="str">
            <v>7012 04</v>
          </cell>
          <cell r="F383" t="str">
            <v>Chi thanh toán chi phí phát hành báo, tạp chí theo hợp đồng</v>
          </cell>
        </row>
        <row r="384">
          <cell r="E384" t="str">
            <v>7012 05</v>
          </cell>
          <cell r="F384" t="str">
            <v>Chi thanh toán hợp đồng uỷ nhiệm thu thuế</v>
          </cell>
        </row>
        <row r="385">
          <cell r="E385" t="str">
            <v>7012 99</v>
          </cell>
          <cell r="F385" t="str">
            <v>Chi thanh toán các hợp đồng thực hiện nghiệp vụ chuyên môn khác</v>
          </cell>
        </row>
        <row r="386">
          <cell r="B386" t="str">
            <v>7000-7013</v>
          </cell>
          <cell r="C386">
            <v>7000</v>
          </cell>
          <cell r="D386">
            <v>7013</v>
          </cell>
          <cell r="F386" t="str">
            <v>Chi trả nhuận bút theo chế độ</v>
          </cell>
        </row>
        <row r="387">
          <cell r="E387" t="str">
            <v>7013 01</v>
          </cell>
          <cell r="F387" t="str">
            <v>Chi trả nhuận bút theo chế độ</v>
          </cell>
        </row>
        <row r="388">
          <cell r="E388" t="str">
            <v>7013 02</v>
          </cell>
          <cell r="F388" t="str">
            <v>Trích quỹ nhuận bút theo quy định</v>
          </cell>
        </row>
        <row r="389">
          <cell r="B389" t="str">
            <v>7000-7014</v>
          </cell>
          <cell r="C389">
            <v>7000</v>
          </cell>
          <cell r="D389">
            <v>7014</v>
          </cell>
          <cell r="F389" t="str">
            <v>Chi phí nghiệp vụ bảo quản theo chế độ</v>
          </cell>
        </row>
        <row r="390">
          <cell r="E390" t="str">
            <v>7014 01</v>
          </cell>
          <cell r="F390" t="str">
            <v>Chi bảo quản hàng theo định mức</v>
          </cell>
        </row>
        <row r="391">
          <cell r="E391" t="str">
            <v>7014 02</v>
          </cell>
          <cell r="F391" t="str">
            <v>Chi phí kê lót phục vụ bảo quản theo định mức</v>
          </cell>
        </row>
        <row r="392">
          <cell r="E392" t="str">
            <v>7014 03</v>
          </cell>
          <cell r="F392" t="str">
            <v>Chi sửa chữa thường xuyên phục vụ bảo quản</v>
          </cell>
        </row>
        <row r="393">
          <cell r="E393" t="str">
            <v>7014 04</v>
          </cell>
          <cell r="F393" t="str">
            <v>Chi mua công cụ, dụng cụ, vật tư phục vụ bảo quản</v>
          </cell>
        </row>
        <row r="394">
          <cell r="E394" t="str">
            <v>7014 05</v>
          </cell>
          <cell r="F394" t="str">
            <v>Chi an ninh bảo vệ, phòng cháy chữa cháy phục vụ bảo quản</v>
          </cell>
        </row>
        <row r="395">
          <cell r="E395" t="str">
            <v>7014 06</v>
          </cell>
          <cell r="F395" t="str">
            <v>Chi bảo hiểm hàng dự trữ</v>
          </cell>
        </row>
        <row r="396">
          <cell r="E396" t="str">
            <v>7014 07</v>
          </cell>
          <cell r="F396" t="str">
            <v>Chi phòng chông lụt bão</v>
          </cell>
        </row>
        <row r="397">
          <cell r="E397" t="str">
            <v>7014 08</v>
          </cell>
          <cell r="F397" t="str">
            <v>Chi khắc phục hậu quả bão lụt</v>
          </cell>
        </row>
        <row r="398">
          <cell r="E398" t="str">
            <v>7014 09</v>
          </cell>
          <cell r="F398" t="str">
            <v>Chi phòng chống mối, mọt, chuột,…</v>
          </cell>
        </row>
        <row r="399">
          <cell r="E399" t="str">
            <v>7014 99</v>
          </cell>
          <cell r="F399" t="str">
            <v>Các khoản chi khác</v>
          </cell>
        </row>
        <row r="400">
          <cell r="B400" t="str">
            <v>7000-7015</v>
          </cell>
          <cell r="C400">
            <v>7000</v>
          </cell>
          <cell r="D400">
            <v>7015</v>
          </cell>
          <cell r="F400" t="str">
            <v>Chi hỗ trợ xây dựng văn bản qui phạm pháp luật</v>
          </cell>
        </row>
        <row r="401">
          <cell r="E401" t="str">
            <v>7015 01</v>
          </cell>
          <cell r="F401" t="str">
            <v>Chi soạn thảo đề cương, nghiên cứu, văn bản</v>
          </cell>
        </row>
        <row r="402">
          <cell r="E402" t="str">
            <v>7015 02</v>
          </cell>
          <cell r="F402" t="str">
            <v>Chi soạn thảo báo cáo chỉnh lý, báo cáo tổng thuật</v>
          </cell>
        </row>
        <row r="403">
          <cell r="E403" t="str">
            <v>7015 03</v>
          </cell>
          <cell r="F403" t="str">
            <v>Chi rà soát, thu thập, hệ thống hoá văn bản quy phạm pháp luật; chi mua tin</v>
          </cell>
        </row>
        <row r="404">
          <cell r="E404" t="str">
            <v>7015 04</v>
          </cell>
          <cell r="F404" t="str">
            <v>Chi thẩm định, thẩm tra</v>
          </cell>
        </row>
        <row r="405">
          <cell r="E405" t="str">
            <v>7015 05</v>
          </cell>
          <cell r="F405" t="str">
            <v>Chi công bố văn bản quy phạm pháp luật</v>
          </cell>
        </row>
        <row r="406">
          <cell r="E406" t="str">
            <v>7015 06</v>
          </cell>
          <cell r="F406" t="str">
            <v>Chi thuê dịch tài liệu</v>
          </cell>
        </row>
        <row r="407">
          <cell r="E407" t="str">
            <v>7015 99</v>
          </cell>
          <cell r="F407" t="str">
            <v>Các khoản chi khác</v>
          </cell>
        </row>
        <row r="408">
          <cell r="B408" t="str">
            <v>7000-7016</v>
          </cell>
          <cell r="C408">
            <v>7000</v>
          </cell>
          <cell r="D408">
            <v>7016</v>
          </cell>
          <cell r="F408" t="str">
            <v>Chi phí nhập, xuất hàng dự trữ quốc gia</v>
          </cell>
        </row>
        <row r="409">
          <cell r="E409" t="str">
            <v>7016 01</v>
          </cell>
          <cell r="F409" t="str">
            <v>Chi phí nhập</v>
          </cell>
        </row>
        <row r="410">
          <cell r="E410" t="str">
            <v>7016 02</v>
          </cell>
          <cell r="F410" t="str">
            <v>Chi phí xuất</v>
          </cell>
        </row>
        <row r="411">
          <cell r="E411" t="str">
            <v>7016 03</v>
          </cell>
          <cell r="F411" t="str">
            <v>Chi phí viện trợ, cứu trợ</v>
          </cell>
        </row>
        <row r="412">
          <cell r="B412" t="str">
            <v>7000-7017</v>
          </cell>
          <cell r="C412">
            <v>7000</v>
          </cell>
          <cell r="D412">
            <v>7017</v>
          </cell>
          <cell r="F412" t="str">
            <v>Chi thực hiện đề tài nghiên cứu khoa học theo chế độ qui định</v>
          </cell>
        </row>
        <row r="413">
          <cell r="E413" t="str">
            <v>7017 01</v>
          </cell>
          <cell r="F413" t="str">
            <v>Chi tư vấn tuyển chọn đề tài</v>
          </cell>
        </row>
        <row r="414">
          <cell r="E414" t="str">
            <v>7017 02</v>
          </cell>
          <cell r="F414" t="str">
            <v>Chi thẩm định nội dung, tài chính của đề tài</v>
          </cell>
        </row>
        <row r="415">
          <cell r="E415" t="str">
            <v>7017 03</v>
          </cell>
          <cell r="F415" t="str">
            <v>Chi tư vấn đánh giá, nghiệm thu</v>
          </cell>
        </row>
        <row r="416">
          <cell r="E416" t="str">
            <v>7017 04</v>
          </cell>
          <cell r="F416" t="str">
            <v>Chi xây dựng thuyết minh chi tiết đề tài</v>
          </cell>
        </row>
        <row r="417">
          <cell r="E417" t="str">
            <v>7017 05</v>
          </cell>
          <cell r="F417" t="str">
            <v>Chi thực hiện chuyên đề nghiên cứu</v>
          </cell>
        </row>
        <row r="418">
          <cell r="E418" t="str">
            <v>7017 06</v>
          </cell>
          <cell r="F418" t="str">
            <v>Chi tổ chức hội thảo khoa học</v>
          </cell>
        </row>
        <row r="419">
          <cell r="E419" t="str">
            <v>7017 07</v>
          </cell>
          <cell r="F419" t="str">
            <v>Chi thù lao trách nhiệm điều hành chung của chủ nhiệm đề tài</v>
          </cell>
        </row>
        <row r="420">
          <cell r="E420" t="str">
            <v>7017 08</v>
          </cell>
          <cell r="F420" t="str">
            <v>Chi quản lý chung nhiệm vụ khoa học </v>
          </cell>
        </row>
        <row r="421">
          <cell r="E421" t="str">
            <v>7017 99</v>
          </cell>
          <cell r="F421" t="str">
            <v>Các khoản chi khác</v>
          </cell>
        </row>
        <row r="422">
          <cell r="B422" t="str">
            <v>7000-7049</v>
          </cell>
          <cell r="C422">
            <v>7000</v>
          </cell>
          <cell r="D422">
            <v>7049</v>
          </cell>
          <cell r="F422" t="str">
            <v>Chi phí khác</v>
          </cell>
        </row>
        <row r="423">
          <cell r="E423" t="str">
            <v>7049 01</v>
          </cell>
          <cell r="F423" t="str">
            <v>Chi phối hợp thực hiện nhiệm vụ</v>
          </cell>
        </row>
        <row r="424">
          <cell r="E424" t="str">
            <v>7049 02</v>
          </cell>
          <cell r="F424" t="str">
            <v>Chi chống thất thu ngân sách</v>
          </cell>
        </row>
        <row r="425">
          <cell r="E425" t="str">
            <v>7049 03</v>
          </cell>
          <cell r="F425" t="str">
            <v>Chi nuôi dưỡng, huấn luyện chó nghiệp vụ</v>
          </cell>
        </row>
        <row r="426">
          <cell r="E426" t="str">
            <v>7049 04</v>
          </cell>
          <cell r="F426" t="str">
            <v>Chi khám, chữa bệnh cho chó nghiệp vụ</v>
          </cell>
        </row>
        <row r="427">
          <cell r="E427" t="str">
            <v>7049 99</v>
          </cell>
          <cell r="F427" t="str">
            <v>Các khoản chi nghiệp vụ chuyên môn khác</v>
          </cell>
        </row>
        <row r="429">
          <cell r="F429" t="str">
            <v>Chi hỗ trợ và bổ sung</v>
          </cell>
        </row>
        <row r="431">
          <cell r="B431" t="str">
            <v>7100-</v>
          </cell>
          <cell r="C431">
            <v>7100</v>
          </cell>
          <cell r="F431" t="str">
            <v>Chi hỗ trợ kinh tế tập thể và dân cư</v>
          </cell>
        </row>
        <row r="432">
          <cell r="B432" t="str">
            <v>7100-7101</v>
          </cell>
          <cell r="C432">
            <v>7100</v>
          </cell>
          <cell r="D432">
            <v>7101</v>
          </cell>
          <cell r="F432" t="str">
            <v>Chi di dân</v>
          </cell>
        </row>
        <row r="433">
          <cell r="B433" t="str">
            <v>7100-7102</v>
          </cell>
          <cell r="C433">
            <v>7100</v>
          </cell>
          <cell r="D433">
            <v>7102</v>
          </cell>
          <cell r="F433" t="str">
            <v>Chi hỗ trợ các loại hình hợp tác xã</v>
          </cell>
        </row>
        <row r="434">
          <cell r="B434" t="str">
            <v>7100-7103</v>
          </cell>
          <cell r="C434">
            <v>7100</v>
          </cell>
          <cell r="D434">
            <v>7103</v>
          </cell>
          <cell r="F434" t="str">
            <v>Chi trợ cấp dân cư</v>
          </cell>
        </row>
        <row r="435">
          <cell r="B435" t="str">
            <v>7100-7104</v>
          </cell>
          <cell r="C435">
            <v>7100</v>
          </cell>
          <cell r="D435">
            <v>7104</v>
          </cell>
          <cell r="F435" t="str">
            <v>Chi đón tiếp, thăm hỏi đồng bào dân tộc</v>
          </cell>
        </row>
        <row r="436">
          <cell r="B436" t="str">
            <v>7100-7149</v>
          </cell>
          <cell r="C436">
            <v>7100</v>
          </cell>
          <cell r="D436">
            <v>7149</v>
          </cell>
          <cell r="F436" t="str">
            <v>Khác</v>
          </cell>
        </row>
        <row r="438">
          <cell r="B438" t="str">
            <v>7150-</v>
          </cell>
          <cell r="C438">
            <v>7150</v>
          </cell>
          <cell r="F438" t="str">
            <v>Chi về công tác người có công với cách mạng và xã hội</v>
          </cell>
        </row>
        <row r="439">
          <cell r="B439" t="str">
            <v>7150-7151</v>
          </cell>
          <cell r="C439">
            <v>7150</v>
          </cell>
          <cell r="D439">
            <v>7151</v>
          </cell>
          <cell r="F439" t="str">
            <v>Trợ cấp hàng tháng</v>
          </cell>
        </row>
        <row r="440">
          <cell r="B440" t="str">
            <v>7150-7152</v>
          </cell>
          <cell r="C440">
            <v>7150</v>
          </cell>
          <cell r="D440">
            <v>7152</v>
          </cell>
          <cell r="F440" t="str">
            <v>Trợ cấp một lần</v>
          </cell>
        </row>
        <row r="441">
          <cell r="B441" t="str">
            <v>7150-7153</v>
          </cell>
          <cell r="C441">
            <v>7150</v>
          </cell>
          <cell r="D441">
            <v>7153</v>
          </cell>
          <cell r="F441" t="str">
            <v>Ưu đãi khác cho thương binh, bệnh binh</v>
          </cell>
        </row>
        <row r="442">
          <cell r="B442" t="str">
            <v>7150-7154</v>
          </cell>
          <cell r="C442">
            <v>7150</v>
          </cell>
          <cell r="D442">
            <v>7154</v>
          </cell>
          <cell r="F442" t="str">
            <v>Dụng cụ chỉnh hình</v>
          </cell>
        </row>
        <row r="443">
          <cell r="B443" t="str">
            <v>7150-7155</v>
          </cell>
          <cell r="C443">
            <v>7150</v>
          </cell>
          <cell r="D443">
            <v>7155</v>
          </cell>
          <cell r="F443" t="str">
            <v>Bảo hiểm y tế cho các đối tượng chính sách</v>
          </cell>
        </row>
        <row r="444">
          <cell r="B444" t="str">
            <v>7150-7156</v>
          </cell>
          <cell r="C444">
            <v>7150</v>
          </cell>
          <cell r="D444">
            <v>7156</v>
          </cell>
          <cell r="F444" t="str">
            <v>Trợ cấp trại viên các trại xã hội</v>
          </cell>
        </row>
        <row r="445">
          <cell r="B445" t="str">
            <v>7150-7157</v>
          </cell>
          <cell r="C445">
            <v>7150</v>
          </cell>
          <cell r="D445">
            <v>7157</v>
          </cell>
          <cell r="F445" t="str">
            <v>Chi công tác nghĩa trang và mộ liệt sỹ</v>
          </cell>
        </row>
        <row r="446">
          <cell r="B446" t="str">
            <v>7150-7158</v>
          </cell>
          <cell r="C446">
            <v>7150</v>
          </cell>
          <cell r="D446">
            <v>7158</v>
          </cell>
          <cell r="F446" t="str">
            <v>Chi hỗ trợ hoạt động các cơ sở nuôi dưỡng thương binh tập trung và điều dưỡng luân phiên người có công với các mạng, trung tâm xã hội</v>
          </cell>
        </row>
        <row r="447">
          <cell r="B447" t="str">
            <v>7150-7161</v>
          </cell>
          <cell r="C447">
            <v>7150</v>
          </cell>
          <cell r="D447">
            <v>7161</v>
          </cell>
          <cell r="F447" t="str">
            <v>Hỗ trợ nhà ở cho đối tượng ưu đãi</v>
          </cell>
        </row>
        <row r="448">
          <cell r="B448" t="str">
            <v>7150-7162</v>
          </cell>
          <cell r="C448">
            <v>7150</v>
          </cell>
          <cell r="D448">
            <v>7162</v>
          </cell>
          <cell r="F448" t="str">
            <v>Chi quà lễ, tết cho các đối tượng chính sách</v>
          </cell>
        </row>
        <row r="449">
          <cell r="B449" t="str">
            <v>7150-7163</v>
          </cell>
          <cell r="C449">
            <v>7150</v>
          </cell>
          <cell r="D449">
            <v>7163</v>
          </cell>
          <cell r="F449" t="str">
            <v>Chi sách báo cán bộ lão thành cách mạng</v>
          </cell>
        </row>
        <row r="450">
          <cell r="B450" t="str">
            <v>7150-7164</v>
          </cell>
          <cell r="C450">
            <v>7150</v>
          </cell>
          <cell r="D450">
            <v>7164</v>
          </cell>
          <cell r="F450" t="str">
            <v>Chi cho công tác quản lý</v>
          </cell>
        </row>
        <row r="451">
          <cell r="B451" t="str">
            <v>7150-7165</v>
          </cell>
          <cell r="C451">
            <v>7150</v>
          </cell>
          <cell r="D451">
            <v>7165</v>
          </cell>
          <cell r="F451" t="str">
            <v>Trợ cấp ưu đãi học tập cho đối tượng chính sách</v>
          </cell>
        </row>
        <row r="452">
          <cell r="B452" t="str">
            <v>7150-7166</v>
          </cell>
          <cell r="C452">
            <v>7150</v>
          </cell>
          <cell r="D452">
            <v>7166</v>
          </cell>
          <cell r="F452" t="str">
            <v>Điều trị, điều dưỡng (cả tiền thuốc)</v>
          </cell>
        </row>
        <row r="453">
          <cell r="B453" t="str">
            <v>7150-7167</v>
          </cell>
          <cell r="C453">
            <v>7150</v>
          </cell>
          <cell r="D453">
            <v>7167</v>
          </cell>
          <cell r="F453" t="str">
            <v>Chi cho "Quỹ khám, chữa bệnh cho người nghèo"</v>
          </cell>
        </row>
        <row r="454">
          <cell r="B454" t="str">
            <v>7150-7168</v>
          </cell>
          <cell r="C454">
            <v>7150</v>
          </cell>
          <cell r="D454">
            <v>7168</v>
          </cell>
          <cell r="F454" t="str">
            <v>Chi thực hiện chế độ cứu trợ xã hội</v>
          </cell>
        </row>
        <row r="455">
          <cell r="B455" t="str">
            <v>7150-7169</v>
          </cell>
          <cell r="C455">
            <v>7150</v>
          </cell>
          <cell r="D455">
            <v>7169</v>
          </cell>
          <cell r="F455" t="str">
            <v>Khác</v>
          </cell>
        </row>
        <row r="457">
          <cell r="B457" t="str">
            <v>7200-</v>
          </cell>
          <cell r="C457">
            <v>7200</v>
          </cell>
          <cell r="F457" t="str">
            <v>Trợ giá theo chính sách của Nhà nước</v>
          </cell>
        </row>
        <row r="458">
          <cell r="B458" t="str">
            <v>7200-7201</v>
          </cell>
          <cell r="C458">
            <v>7200</v>
          </cell>
          <cell r="D458">
            <v>7201</v>
          </cell>
          <cell r="F458" t="str">
            <v>Trợ giá</v>
          </cell>
        </row>
        <row r="459">
          <cell r="B459" t="str">
            <v>7200-7202</v>
          </cell>
          <cell r="C459">
            <v>7200</v>
          </cell>
          <cell r="D459">
            <v>7202</v>
          </cell>
          <cell r="F459" t="str">
            <v>Trợ cước vận chuyển</v>
          </cell>
        </row>
        <row r="460">
          <cell r="B460" t="str">
            <v>7200-7203</v>
          </cell>
          <cell r="C460">
            <v>7200</v>
          </cell>
          <cell r="D460">
            <v>7203</v>
          </cell>
          <cell r="F460" t="str">
            <v>Cấp không thu tiền một số mặt hàng</v>
          </cell>
        </row>
        <row r="461">
          <cell r="B461" t="str">
            <v>7200-7249</v>
          </cell>
          <cell r="C461">
            <v>7200</v>
          </cell>
          <cell r="D461">
            <v>7249</v>
          </cell>
          <cell r="F461" t="str">
            <v>Khác</v>
          </cell>
        </row>
        <row r="462">
          <cell r="B462" t="str">
            <v>-</v>
          </cell>
        </row>
        <row r="463">
          <cell r="B463" t="str">
            <v>7250-</v>
          </cell>
          <cell r="C463">
            <v>7250</v>
          </cell>
          <cell r="F463" t="str">
            <v>Chi lương hưu và trợ cấp bảo hiểm xã hội</v>
          </cell>
        </row>
        <row r="464">
          <cell r="B464" t="str">
            <v>7250-7251</v>
          </cell>
          <cell r="C464">
            <v>7250</v>
          </cell>
          <cell r="D464">
            <v>7251</v>
          </cell>
          <cell r="F464" t="str">
            <v>Bảo hiểm y tế cho đối tượng hưởng bảo hiểm xã hội</v>
          </cell>
        </row>
        <row r="465">
          <cell r="B465" t="str">
            <v>7250-7252</v>
          </cell>
          <cell r="C465">
            <v>7250</v>
          </cell>
          <cell r="D465">
            <v>7252</v>
          </cell>
          <cell r="F465" t="str">
            <v>Lương hưu</v>
          </cell>
        </row>
        <row r="466">
          <cell r="B466" t="str">
            <v>7250-7253</v>
          </cell>
          <cell r="C466">
            <v>7250</v>
          </cell>
          <cell r="D466">
            <v>7253</v>
          </cell>
          <cell r="F466" t="str">
            <v>Chi cho công nhân cao su</v>
          </cell>
        </row>
        <row r="467">
          <cell r="B467" t="str">
            <v>7250-7254</v>
          </cell>
          <cell r="C467">
            <v>7250</v>
          </cell>
          <cell r="D467">
            <v>7254</v>
          </cell>
          <cell r="F467" t="str">
            <v>Trợ cấp mất sức lao động</v>
          </cell>
        </row>
        <row r="468">
          <cell r="B468" t="str">
            <v>7250-7255</v>
          </cell>
          <cell r="C468">
            <v>7250</v>
          </cell>
          <cell r="D468">
            <v>7255</v>
          </cell>
          <cell r="F468" t="str">
            <v>Trợ cấp tai nạn lao động, bệnh nghề nghiệp và trợ cấp phục vụ người bị tai nạn lao động</v>
          </cell>
        </row>
        <row r="469">
          <cell r="B469" t="str">
            <v>7250-7256</v>
          </cell>
          <cell r="C469">
            <v>7250</v>
          </cell>
          <cell r="D469">
            <v>7256</v>
          </cell>
          <cell r="F469" t="str">
            <v>Tiền tuất định suất</v>
          </cell>
        </row>
        <row r="470">
          <cell r="B470" t="str">
            <v>7250-7257</v>
          </cell>
          <cell r="C470">
            <v>7250</v>
          </cell>
          <cell r="D470">
            <v>7257</v>
          </cell>
          <cell r="F470" t="str">
            <v>Mai táng phí</v>
          </cell>
        </row>
        <row r="471">
          <cell r="B471" t="str">
            <v>7250-7258</v>
          </cell>
          <cell r="C471">
            <v>7250</v>
          </cell>
          <cell r="D471">
            <v>7258</v>
          </cell>
          <cell r="F471" t="str">
            <v>Lệ phí chi trả</v>
          </cell>
        </row>
        <row r="472">
          <cell r="B472" t="str">
            <v>7250-7261</v>
          </cell>
          <cell r="C472">
            <v>7250</v>
          </cell>
          <cell r="D472">
            <v>7261</v>
          </cell>
          <cell r="F472" t="str">
            <v>Trang cấp dụng cụ phục hồi chức năng</v>
          </cell>
        </row>
        <row r="473">
          <cell r="B473" t="str">
            <v>7250-7262</v>
          </cell>
          <cell r="C473">
            <v>7250</v>
          </cell>
          <cell r="D473">
            <v>7262</v>
          </cell>
          <cell r="F473" t="str">
            <v>Trợ cấp hàng tháng cho các bộ xã nghỉ việc theo chế độ quy định</v>
          </cell>
        </row>
        <row r="474">
          <cell r="B474" t="str">
            <v>7250-7299</v>
          </cell>
          <cell r="C474">
            <v>7250</v>
          </cell>
          <cell r="D474">
            <v>7299</v>
          </cell>
          <cell r="F474" t="str">
            <v>Khác</v>
          </cell>
        </row>
        <row r="476">
          <cell r="B476" t="str">
            <v>7300-</v>
          </cell>
          <cell r="C476">
            <v>7300</v>
          </cell>
          <cell r="F476" t="str">
            <v>Chi bổ sung cho ngân sách cấp dưới</v>
          </cell>
        </row>
        <row r="477">
          <cell r="B477" t="str">
            <v>7300-7301</v>
          </cell>
          <cell r="C477">
            <v>7300</v>
          </cell>
          <cell r="D477">
            <v>7301</v>
          </cell>
          <cell r="F477" t="str">
            <v>Chi bổ sung cân đối ngân sách</v>
          </cell>
        </row>
        <row r="478">
          <cell r="B478" t="str">
            <v>7300-7302</v>
          </cell>
          <cell r="C478">
            <v>7300</v>
          </cell>
          <cell r="D478">
            <v>7302</v>
          </cell>
          <cell r="F478" t="str">
            <v>Chi bổ sung có mục tiêu bằng vốn vay nợ ngoài nước</v>
          </cell>
        </row>
        <row r="479">
          <cell r="B479" t="str">
            <v>7300-7303</v>
          </cell>
          <cell r="C479">
            <v>7300</v>
          </cell>
          <cell r="D479">
            <v>7303</v>
          </cell>
          <cell r="F479" t="str">
            <v>Chi bổ sung có mục tiêu bằng vốn viện trợ không hoàn lại</v>
          </cell>
        </row>
        <row r="480">
          <cell r="B480" t="str">
            <v>7300-7304</v>
          </cell>
          <cell r="C480">
            <v>7300</v>
          </cell>
          <cell r="D480">
            <v>7304</v>
          </cell>
          <cell r="F480" t="str">
            <v>Chi bổ sung các chương trình, mục tiêu quốc gia và dự án bằng nguồn vốn trong nước</v>
          </cell>
        </row>
        <row r="481">
          <cell r="B481" t="str">
            <v>7300-7305</v>
          </cell>
          <cell r="C481">
            <v>7300</v>
          </cell>
          <cell r="D481">
            <v>7305</v>
          </cell>
          <cell r="F481" t="str">
            <v>Chi bổ sung có mục tiêu bằng nguồn vốn trong nước để thực hiện các nhiệm vụ phát triển kinh tế - xã hội và chính sách</v>
          </cell>
        </row>
        <row r="482">
          <cell r="B482" t="str">
            <v>7300-7309</v>
          </cell>
          <cell r="C482">
            <v>7300</v>
          </cell>
          <cell r="D482">
            <v>7309</v>
          </cell>
          <cell r="F482" t="str">
            <v>Chi bổ sung khác</v>
          </cell>
        </row>
        <row r="483">
          <cell r="B483" t="str">
            <v>-</v>
          </cell>
        </row>
        <row r="484">
          <cell r="B484" t="str">
            <v>7350-</v>
          </cell>
          <cell r="C484">
            <v>7350</v>
          </cell>
          <cell r="F484" t="str">
            <v>Chi xúc tiến thương mại và các khoản phụ thu</v>
          </cell>
        </row>
        <row r="485">
          <cell r="B485" t="str">
            <v>7350-7351</v>
          </cell>
          <cell r="C485">
            <v>7350</v>
          </cell>
          <cell r="D485">
            <v>7351</v>
          </cell>
          <cell r="F485" t="str">
            <v>Chi xúc tiến thương mại</v>
          </cell>
        </row>
        <row r="486">
          <cell r="B486" t="str">
            <v>7350-7352</v>
          </cell>
          <cell r="C486">
            <v>7350</v>
          </cell>
          <cell r="D486">
            <v>7352</v>
          </cell>
          <cell r="F486" t="str">
            <v>Chi từ phụ thu lắp đặt máy điện thoại</v>
          </cell>
        </row>
        <row r="487">
          <cell r="B487" t="str">
            <v>7350-7353</v>
          </cell>
          <cell r="C487">
            <v>7350</v>
          </cell>
          <cell r="D487">
            <v>7353</v>
          </cell>
          <cell r="F487" t="str">
            <v>Chi từ phụ thu giá bán điện</v>
          </cell>
        </row>
        <row r="488">
          <cell r="B488" t="str">
            <v>7350-7354</v>
          </cell>
          <cell r="C488">
            <v>7350</v>
          </cell>
          <cell r="D488">
            <v>7354</v>
          </cell>
          <cell r="F488" t="str">
            <v>Chi từ nguồn phụ thu giá bán nước</v>
          </cell>
        </row>
        <row r="489">
          <cell r="B489" t="str">
            <v>7350-7355</v>
          </cell>
          <cell r="C489">
            <v>7350</v>
          </cell>
          <cell r="D489">
            <v>7355</v>
          </cell>
          <cell r="F489" t="str">
            <v>Chi từ nguồn phụ thu giá mặt hàng nhựa (PVC)</v>
          </cell>
        </row>
        <row r="490">
          <cell r="B490" t="str">
            <v>7350-7399</v>
          </cell>
          <cell r="C490">
            <v>7350</v>
          </cell>
          <cell r="D490">
            <v>7399</v>
          </cell>
          <cell r="F490" t="str">
            <v>Các khoản khác</v>
          </cell>
        </row>
        <row r="492">
          <cell r="B492" t="str">
            <v>7400-</v>
          </cell>
          <cell r="C492">
            <v>7400</v>
          </cell>
          <cell r="F492" t="str">
            <v>Chi viện trợ</v>
          </cell>
        </row>
        <row r="493">
          <cell r="B493" t="str">
            <v>7400-7401</v>
          </cell>
          <cell r="C493">
            <v>7400</v>
          </cell>
          <cell r="D493">
            <v>7401</v>
          </cell>
          <cell r="F493" t="str">
            <v>Chi đào tạo học sinh Lào </v>
          </cell>
        </row>
        <row r="494">
          <cell r="B494" t="str">
            <v>7400-7402</v>
          </cell>
          <cell r="C494">
            <v>7400</v>
          </cell>
          <cell r="D494">
            <v>7402</v>
          </cell>
          <cell r="F494" t="str">
            <v>Chi đào tạo học sinh Campuchia</v>
          </cell>
        </row>
        <row r="495">
          <cell r="B495" t="str">
            <v>7400-7403</v>
          </cell>
          <cell r="C495">
            <v>7400</v>
          </cell>
          <cell r="D495">
            <v>7403</v>
          </cell>
          <cell r="F495" t="str">
            <v>Chi viện trợ khác cho Lào</v>
          </cell>
        </row>
        <row r="496">
          <cell r="B496" t="str">
            <v>7400-7404</v>
          </cell>
          <cell r="C496">
            <v>7400</v>
          </cell>
          <cell r="D496">
            <v>7404</v>
          </cell>
          <cell r="F496" t="str">
            <v>Chi viện trợ khác cho Campuchia</v>
          </cell>
        </row>
        <row r="497">
          <cell r="B497" t="str">
            <v>7400-7405</v>
          </cell>
          <cell r="C497">
            <v>7400</v>
          </cell>
          <cell r="D497">
            <v>7405</v>
          </cell>
          <cell r="F497" t="str">
            <v>Chi thực hiện dự án đầu tư viện trợ cho Lào</v>
          </cell>
        </row>
        <row r="498">
          <cell r="B498" t="str">
            <v>7400-7406</v>
          </cell>
          <cell r="C498">
            <v>7400</v>
          </cell>
          <cell r="D498">
            <v>7406</v>
          </cell>
          <cell r="F498" t="str">
            <v>Chi thực hiện dự án đầu tư viện trợ cho Campuchia</v>
          </cell>
        </row>
        <row r="499">
          <cell r="B499" t="str">
            <v>7400-7449</v>
          </cell>
          <cell r="C499">
            <v>7400</v>
          </cell>
          <cell r="D499">
            <v>7449</v>
          </cell>
          <cell r="F499" t="str">
            <v>Các khoản chi viện trợ khác</v>
          </cell>
        </row>
        <row r="501">
          <cell r="F501" t="str">
            <v>Các khoản chi khác</v>
          </cell>
        </row>
        <row r="503">
          <cell r="B503" t="str">
            <v>7750-</v>
          </cell>
          <cell r="C503">
            <v>7750</v>
          </cell>
          <cell r="F503" t="str">
            <v>Chi khác</v>
          </cell>
        </row>
        <row r="504">
          <cell r="B504" t="str">
            <v>7750-7751</v>
          </cell>
          <cell r="C504">
            <v>7750</v>
          </cell>
          <cell r="D504">
            <v>7751</v>
          </cell>
          <cell r="F504" t="str">
            <v>Chênh lệch tỷ giá ngoại tệ ngân sách nhà nước</v>
          </cell>
        </row>
        <row r="505">
          <cell r="B505" t="str">
            <v>7750-7752</v>
          </cell>
          <cell r="C505">
            <v>7750</v>
          </cell>
          <cell r="D505">
            <v>7752</v>
          </cell>
          <cell r="F505" t="str">
            <v>Chi kỷ niệm các ngày lễ lớn</v>
          </cell>
        </row>
        <row r="506">
          <cell r="B506" t="str">
            <v>7750-7753</v>
          </cell>
          <cell r="C506">
            <v>7750</v>
          </cell>
          <cell r="D506">
            <v>7753</v>
          </cell>
          <cell r="F506" t="str">
            <v>Chi khắc phục hậu quả thiên tai cho các đơn vị dự toán và cho các doanh nghiệp</v>
          </cell>
        </row>
        <row r="507">
          <cell r="B507" t="str">
            <v>7750-7754</v>
          </cell>
          <cell r="C507">
            <v>7750</v>
          </cell>
          <cell r="D507">
            <v>7754</v>
          </cell>
          <cell r="F507" t="str">
            <v>Chi thưởng và chi phí xử lý các hành vi vi phạm pháp luật của các vụ xử lý không có thu hoặc thu không đủ chi</v>
          </cell>
        </row>
        <row r="508">
          <cell r="B508" t="str">
            <v>7750-7755</v>
          </cell>
          <cell r="C508">
            <v>7750</v>
          </cell>
          <cell r="D508">
            <v>7755</v>
          </cell>
          <cell r="F508" t="str">
            <v>Chi đón tiếp Việt kiều</v>
          </cell>
        </row>
        <row r="509">
          <cell r="B509" t="str">
            <v>7750-7756</v>
          </cell>
          <cell r="C509">
            <v>7750</v>
          </cell>
          <cell r="D509">
            <v>7756</v>
          </cell>
          <cell r="F509" t="str">
            <v>Chi các khoản phí và lệ phí của các đơn vị dự toán</v>
          </cell>
        </row>
        <row r="510">
          <cell r="B510" t="str">
            <v>7750-7757</v>
          </cell>
          <cell r="C510">
            <v>7750</v>
          </cell>
          <cell r="D510">
            <v>7757</v>
          </cell>
          <cell r="F510" t="str">
            <v>Chi bảo hiểm tài sản và phương tiện của các đơn vị dự toán</v>
          </cell>
        </row>
        <row r="511">
          <cell r="B511" t="str">
            <v>7750-7758</v>
          </cell>
          <cell r="C511">
            <v>7750</v>
          </cell>
          <cell r="D511">
            <v>7758</v>
          </cell>
          <cell r="F511" t="str">
            <v>Chi hỗ trợ khác</v>
          </cell>
        </row>
        <row r="512">
          <cell r="B512" t="str">
            <v>7750-7761</v>
          </cell>
          <cell r="C512">
            <v>7750</v>
          </cell>
          <cell r="D512">
            <v>7761</v>
          </cell>
          <cell r="F512" t="str">
            <v>Chi tiếp khách</v>
          </cell>
        </row>
        <row r="513">
          <cell r="B513" t="str">
            <v>7750-7762</v>
          </cell>
          <cell r="C513">
            <v>7750</v>
          </cell>
          <cell r="D513">
            <v>7762</v>
          </cell>
          <cell r="F513" t="str">
            <v>Chi bồi thường thiệt hại cho các đối tượng bị oan do cơ quan tố tụng gây ra theo chế độ qui định</v>
          </cell>
        </row>
        <row r="514">
          <cell r="B514" t="str">
            <v>7750-7763</v>
          </cell>
          <cell r="C514">
            <v>7750</v>
          </cell>
          <cell r="D514">
            <v>7763</v>
          </cell>
          <cell r="F514" t="str">
            <v>Chi bồi thường thiệt hại do công chức, viên chức nhà nước gây ra theo chế độ qui định</v>
          </cell>
        </row>
        <row r="515">
          <cell r="B515" t="str">
            <v>7750-7764</v>
          </cell>
          <cell r="C515">
            <v>7750</v>
          </cell>
          <cell r="D515">
            <v>7764</v>
          </cell>
          <cell r="F515" t="str">
            <v>Chi lập quỹ khen thưởng theo chế độ qui định</v>
          </cell>
        </row>
        <row r="516">
          <cell r="B516" t="str">
            <v>7750-7765</v>
          </cell>
          <cell r="C516">
            <v>7750</v>
          </cell>
          <cell r="D516">
            <v>7765</v>
          </cell>
          <cell r="F516" t="str">
            <v>Chi chiết khấu phát hành trái phiếu</v>
          </cell>
        </row>
        <row r="517">
          <cell r="B517" t="str">
            <v>7750-7799</v>
          </cell>
          <cell r="C517">
            <v>7750</v>
          </cell>
          <cell r="D517">
            <v>7799</v>
          </cell>
          <cell r="F517" t="str">
            <v>Chi các khoản khác</v>
          </cell>
        </row>
        <row r="519">
          <cell r="B519" t="str">
            <v>7850-</v>
          </cell>
          <cell r="C519">
            <v>7850</v>
          </cell>
          <cell r="F519" t="str">
            <v>Chi cho công tác Đảng ở tổ chức Đảng cơ sở và các cấp trên cơ sở</v>
          </cell>
        </row>
        <row r="520">
          <cell r="B520" t="str">
            <v>7850-7851</v>
          </cell>
          <cell r="C520">
            <v>7850</v>
          </cell>
          <cell r="D520">
            <v>7851</v>
          </cell>
          <cell r="F520" t="str">
            <v>Chi mua báo, tạp chí của Đảng</v>
          </cell>
        </row>
        <row r="521">
          <cell r="B521" t="str">
            <v>7850-7852</v>
          </cell>
          <cell r="C521">
            <v>7850</v>
          </cell>
          <cell r="D521">
            <v>7852</v>
          </cell>
          <cell r="F521" t="str">
            <v>Chi tổ chức đại hội Đảng</v>
          </cell>
        </row>
        <row r="522">
          <cell r="B522" t="str">
            <v>7850-7853</v>
          </cell>
          <cell r="C522">
            <v>7850</v>
          </cell>
          <cell r="D522">
            <v>7853</v>
          </cell>
          <cell r="F522" t="str">
            <v>Chi khen thưởng hoạt động công tác Đảng</v>
          </cell>
        </row>
        <row r="523">
          <cell r="B523" t="str">
            <v>7850-7854</v>
          </cell>
          <cell r="C523">
            <v>7850</v>
          </cell>
          <cell r="D523">
            <v>7854</v>
          </cell>
          <cell r="F523" t="str">
            <v>Chi thanh toán các dịch vụ công cộng, vật tư văn phòng, thông tin tuyên truyền, liên lạc; chi đào tạo, bồi dưỡng nghiệp vụ, công tác Đảng... và các chi phí Đảng vụ khác</v>
          </cell>
        </row>
        <row r="524">
          <cell r="B524" t="str">
            <v>7850-7899</v>
          </cell>
          <cell r="C524">
            <v>7850</v>
          </cell>
          <cell r="D524">
            <v>7899</v>
          </cell>
          <cell r="F524" t="str">
            <v>Khác</v>
          </cell>
        </row>
        <row r="526">
          <cell r="B526" t="str">
            <v>7900-</v>
          </cell>
          <cell r="C526">
            <v>7900</v>
          </cell>
          <cell r="F526" t="str">
            <v>Chi bầu cử Quốc hội và Hội đồng nhân dân các cấp theo nhiệm kỳ</v>
          </cell>
        </row>
        <row r="527">
          <cell r="B527" t="str">
            <v>7900-7901</v>
          </cell>
          <cell r="C527">
            <v>7900</v>
          </cell>
          <cell r="D527">
            <v>7901</v>
          </cell>
          <cell r="F527" t="str">
            <v>Chi bầu cử Quốc hội</v>
          </cell>
        </row>
        <row r="528">
          <cell r="B528" t="str">
            <v>7900-7902</v>
          </cell>
          <cell r="C528">
            <v>7900</v>
          </cell>
          <cell r="D528">
            <v>7902</v>
          </cell>
          <cell r="F528" t="str">
            <v>Chi bầu cử Hội đồng nhân dân các cấp</v>
          </cell>
        </row>
        <row r="529">
          <cell r="B529" t="str">
            <v>7900-7949</v>
          </cell>
          <cell r="C529">
            <v>7900</v>
          </cell>
          <cell r="D529">
            <v>7949</v>
          </cell>
          <cell r="F529" t="str">
            <v>Khác</v>
          </cell>
        </row>
        <row r="531">
          <cell r="B531" t="str">
            <v>7950-</v>
          </cell>
          <cell r="C531">
            <v>7950</v>
          </cell>
          <cell r="F531" t="str">
            <v>Chi lập các quỹ của đơn vị thực hiện khoán chi và đơn vị sự nghiệp có thu</v>
          </cell>
        </row>
        <row r="532">
          <cell r="B532" t="str">
            <v>7950-7951</v>
          </cell>
          <cell r="C532">
            <v>7950</v>
          </cell>
          <cell r="D532">
            <v>7951</v>
          </cell>
          <cell r="F532" t="str">
            <v>Chi lập quỹ dự phòng ổn định thu nhập của cơ quan nhà nước thực hiện chế độ tự chủ và của đơn vị sự nghiệp công lập</v>
          </cell>
        </row>
        <row r="533">
          <cell r="E533" t="str">
            <v>7951 01</v>
          </cell>
          <cell r="F533" t="str">
            <v>Chi lập quỹ dự phòng ổn định thu nhập của cơ quan hành chính</v>
          </cell>
        </row>
        <row r="534">
          <cell r="E534" t="str">
            <v>7951 02</v>
          </cell>
          <cell r="F534" t="str">
            <v>Chi lập quỹ dự phòng ổn định thu nhập của đơn vị sự nghiệp</v>
          </cell>
        </row>
        <row r="535">
          <cell r="B535" t="str">
            <v>7950-7952</v>
          </cell>
          <cell r="C535">
            <v>7950</v>
          </cell>
          <cell r="D535">
            <v>7952</v>
          </cell>
          <cell r="F535" t="str">
            <v>Chi lập quỹ phúc lợi của đơn vị sự nghiệp</v>
          </cell>
        </row>
        <row r="536">
          <cell r="B536" t="str">
            <v>7950-7953</v>
          </cell>
          <cell r="C536">
            <v>7950</v>
          </cell>
          <cell r="D536">
            <v>7953</v>
          </cell>
          <cell r="F536" t="str">
            <v>Chi lập quỹ khen thưởng của đơn vị sự nghiệp</v>
          </cell>
        </row>
        <row r="537">
          <cell r="B537" t="str">
            <v>7950-7954</v>
          </cell>
          <cell r="C537">
            <v>7950</v>
          </cell>
          <cell r="D537">
            <v>7954</v>
          </cell>
          <cell r="F537" t="str">
            <v>Chi lập quỹ phát triển hoạt động sự nghiệp của đơn vị sự nghiệp</v>
          </cell>
        </row>
        <row r="538">
          <cell r="E538" t="str">
            <v>7954 01</v>
          </cell>
          <cell r="F538" t="str">
            <v>Chi lập quỹ phát triển hoạt động ngành, quỹ phát triển hoạt động nghiệp vụ của cơ quan hành chính</v>
          </cell>
        </row>
        <row r="539">
          <cell r="E539" t="str">
            <v>7954 02</v>
          </cell>
          <cell r="F539" t="str">
            <v>Chi lập quỹ phát triển hoạt động sự nghiệp của đơn vị sự nghiệp</v>
          </cell>
        </row>
        <row r="540">
          <cell r="B540" t="str">
            <v>7950-7999</v>
          </cell>
          <cell r="C540">
            <v>7950</v>
          </cell>
          <cell r="D540">
            <v>7999</v>
          </cell>
          <cell r="F540" t="str">
            <v>Khác</v>
          </cell>
        </row>
        <row r="542">
          <cell r="B542" t="str">
            <v>8000-</v>
          </cell>
          <cell r="C542">
            <v>8000</v>
          </cell>
          <cell r="F542" t="str">
            <v>Chi hỗ trợ và giải quyết việc làm</v>
          </cell>
        </row>
        <row r="543">
          <cell r="B543" t="str">
            <v>8000-8001</v>
          </cell>
          <cell r="C543">
            <v>8000</v>
          </cell>
          <cell r="D543">
            <v>8001</v>
          </cell>
          <cell r="F543" t="str">
            <v>Hỗ trợ trung tâm dịch vụ việc làm và phục hồi nhân phẩm</v>
          </cell>
        </row>
        <row r="544">
          <cell r="C544">
            <v>8000</v>
          </cell>
          <cell r="D544">
            <v>8002</v>
          </cell>
          <cell r="F544" t="str">
            <v>Hỗ trợ giải quyết việc làm cho thương binh</v>
          </cell>
        </row>
        <row r="545">
          <cell r="C545">
            <v>8000</v>
          </cell>
          <cell r="D545">
            <v>8003</v>
          </cell>
          <cell r="F545" t="str">
            <v>Hỗ trợ doanh nghiệp có nhiều lao động nữ</v>
          </cell>
        </row>
        <row r="546">
          <cell r="B546" t="str">
            <v>8000-8004</v>
          </cell>
          <cell r="C546">
            <v>8000</v>
          </cell>
          <cell r="D546">
            <v>8004</v>
          </cell>
          <cell r="F546" t="str">
            <v>Chi hỗ trợ đào tạo tay nghề</v>
          </cell>
        </row>
        <row r="547">
          <cell r="B547" t="str">
            <v>8000-8005</v>
          </cell>
          <cell r="C547">
            <v>8000</v>
          </cell>
          <cell r="D547">
            <v>8005</v>
          </cell>
          <cell r="F547" t="str">
            <v>Chi sắp xếp lao động khu vực doanh nghiệp Nhà nước</v>
          </cell>
        </row>
        <row r="548">
          <cell r="B548" t="str">
            <v>8000-8006</v>
          </cell>
          <cell r="C548">
            <v>8000</v>
          </cell>
          <cell r="D548">
            <v>8006</v>
          </cell>
          <cell r="F548" t="str">
            <v>Chi sắp xếp lao động khu vực hành chính - sự nghiệp</v>
          </cell>
        </row>
        <row r="549">
          <cell r="E549" t="str">
            <v>8006 01</v>
          </cell>
          <cell r="F549" t="str">
            <v>Chi trợ cấp thực hiện chế độ tinh giản biên chế theo chế độ</v>
          </cell>
        </row>
        <row r="550">
          <cell r="E550" t="str">
            <v>8006 02</v>
          </cell>
          <cell r="F550" t="str">
            <v>Chi hỗ trợ sắp xếp lại lao động ngoài chính sách chung</v>
          </cell>
        </row>
        <row r="551">
          <cell r="E551" t="str">
            <v>8006 99</v>
          </cell>
          <cell r="F551" t="str">
            <v>Khác</v>
          </cell>
        </row>
        <row r="552">
          <cell r="B552" t="str">
            <v>8000-8007</v>
          </cell>
          <cell r="C552">
            <v>8000</v>
          </cell>
          <cell r="D552">
            <v>8007</v>
          </cell>
          <cell r="F552" t="str">
            <v>Chi trợ cấp thôi việc cho người lao động ở nước ngoài về nước</v>
          </cell>
        </row>
        <row r="553">
          <cell r="B553" t="str">
            <v>8000-8008</v>
          </cell>
          <cell r="C553">
            <v>8000</v>
          </cell>
          <cell r="D553">
            <v>8008</v>
          </cell>
          <cell r="F553" t="str">
            <v>Chi hỗ trợ dạy nghề ngắn hạn cho lao động nông thôn</v>
          </cell>
        </row>
        <row r="554">
          <cell r="B554" t="str">
            <v>8000-8011</v>
          </cell>
          <cell r="C554">
            <v>8000</v>
          </cell>
          <cell r="D554">
            <v>8011</v>
          </cell>
          <cell r="F554" t="str">
            <v>Chi hỗ trợ dạy nghề và việc làm cho lao động là người tàn tật</v>
          </cell>
        </row>
        <row r="555">
          <cell r="B555" t="str">
            <v>8000-8012</v>
          </cell>
          <cell r="C555">
            <v>8000</v>
          </cell>
          <cell r="D555">
            <v>8012</v>
          </cell>
          <cell r="F555" t="str">
            <v>Chi thực hiện chính sách dạy nghề đối với học sinh dân tộc thiểu số nội trú theo chế độ</v>
          </cell>
        </row>
        <row r="556">
          <cell r="B556" t="str">
            <v>8000-8049</v>
          </cell>
          <cell r="C556">
            <v>8000</v>
          </cell>
          <cell r="D556">
            <v>8049</v>
          </cell>
          <cell r="F556" t="str">
            <v>Khác</v>
          </cell>
        </row>
        <row r="558">
          <cell r="B558" t="str">
            <v>8150-</v>
          </cell>
          <cell r="C558">
            <v>8150</v>
          </cell>
          <cell r="F558" t="str">
            <v>Chi quy hoạch</v>
          </cell>
        </row>
        <row r="559">
          <cell r="B559" t="str">
            <v>8150-8151</v>
          </cell>
          <cell r="C559">
            <v>8150</v>
          </cell>
          <cell r="D559">
            <v>8151</v>
          </cell>
          <cell r="F559" t="str">
            <v>Chi quy hoạch tổng thể phát triển kinh tế - xã hội của cả nước, vùng, lãnh thổ</v>
          </cell>
        </row>
        <row r="560">
          <cell r="B560" t="str">
            <v>8150-8152</v>
          </cell>
          <cell r="C560">
            <v>8150</v>
          </cell>
          <cell r="D560">
            <v>8152</v>
          </cell>
          <cell r="F560" t="str">
            <v>Chi quy hoạch phát triển ngành, lĩnh vực, sản phẩm chủ yếu</v>
          </cell>
        </row>
        <row r="561">
          <cell r="B561" t="str">
            <v>8150-8153</v>
          </cell>
          <cell r="C561">
            <v>8150</v>
          </cell>
          <cell r="D561">
            <v>8153</v>
          </cell>
          <cell r="F561" t="str">
            <v>Chi quy hoạch xây dựng đô thị, điểm dân cư nông thôn</v>
          </cell>
        </row>
        <row r="562">
          <cell r="B562" t="str">
            <v>8150-8154</v>
          </cell>
          <cell r="C562">
            <v>8150</v>
          </cell>
          <cell r="D562">
            <v>8154</v>
          </cell>
          <cell r="F562" t="str">
            <v>Chi quy hoạch sử dụng đất </v>
          </cell>
        </row>
        <row r="563">
          <cell r="B563" t="str">
            <v>8150-8199</v>
          </cell>
          <cell r="C563">
            <v>8150</v>
          </cell>
          <cell r="D563">
            <v>8199</v>
          </cell>
          <cell r="F563" t="str">
            <v>Khác</v>
          </cell>
        </row>
        <row r="565">
          <cell r="F565" t="str">
            <v>CHI ĐẦU TƯ PHÁT TRIỂN</v>
          </cell>
        </row>
        <row r="567">
          <cell r="F567" t="str">
            <v>Chi mua hàng hoá, vật tư dự trữ</v>
          </cell>
        </row>
        <row r="569">
          <cell r="C569">
            <v>8750</v>
          </cell>
          <cell r="F569" t="str">
            <v>Hàng hoá, vật tư dự trữ Nhà nước</v>
          </cell>
        </row>
        <row r="570">
          <cell r="D570">
            <v>8751</v>
          </cell>
          <cell r="F570" t="str">
            <v>Lương thực</v>
          </cell>
        </row>
        <row r="571">
          <cell r="D571">
            <v>8752</v>
          </cell>
          <cell r="F571" t="str">
            <v>Nhiên liệu</v>
          </cell>
        </row>
        <row r="572">
          <cell r="D572">
            <v>8753</v>
          </cell>
          <cell r="F572" t="str">
            <v>Vật tư kỹ thuật</v>
          </cell>
        </row>
        <row r="573">
          <cell r="D573">
            <v>8754</v>
          </cell>
          <cell r="F573" t="str">
            <v>Trang thiết bị kỹ thuật</v>
          </cell>
        </row>
        <row r="574">
          <cell r="D574">
            <v>8799</v>
          </cell>
          <cell r="F574" t="str">
            <v>Khác</v>
          </cell>
        </row>
        <row r="576">
          <cell r="C576">
            <v>8800</v>
          </cell>
          <cell r="F576" t="str">
            <v>Hàng hoá, vật tư dự trữ Nhà nước chuyên ngành</v>
          </cell>
        </row>
        <row r="577">
          <cell r="D577">
            <v>8801</v>
          </cell>
          <cell r="F577" t="str">
            <v>Lương thực</v>
          </cell>
        </row>
        <row r="578">
          <cell r="D578">
            <v>8802</v>
          </cell>
          <cell r="F578" t="str">
            <v>Nhiên liệu</v>
          </cell>
        </row>
        <row r="579">
          <cell r="D579">
            <v>8803</v>
          </cell>
          <cell r="F579" t="str">
            <v>Vật tư kỹ thuật</v>
          </cell>
        </row>
        <row r="580">
          <cell r="D580">
            <v>8804</v>
          </cell>
          <cell r="F580" t="str">
            <v>Trang thiết bị kỹ thuật</v>
          </cell>
        </row>
        <row r="581">
          <cell r="D581">
            <v>8849</v>
          </cell>
          <cell r="F581" t="str">
            <v>Khác</v>
          </cell>
        </row>
        <row r="583">
          <cell r="F583" t="str">
            <v>Chi hỗ trợ vốn cho các doanh nghiệp, các quỹ và đầu tư vào tài sản</v>
          </cell>
        </row>
        <row r="585">
          <cell r="B585" t="str">
            <v>9000-</v>
          </cell>
          <cell r="C585">
            <v>9000</v>
          </cell>
          <cell r="F585" t="str">
            <v>Mua, đầu tư tài sản vô hình</v>
          </cell>
        </row>
        <row r="586">
          <cell r="B586" t="str">
            <v>9000-9001</v>
          </cell>
          <cell r="C586">
            <v>9000</v>
          </cell>
          <cell r="D586">
            <v>9001</v>
          </cell>
          <cell r="F586" t="str">
            <v>Mua bằng sáng chế</v>
          </cell>
        </row>
        <row r="587">
          <cell r="B587" t="str">
            <v>9000-9002</v>
          </cell>
          <cell r="C587">
            <v>9000</v>
          </cell>
          <cell r="D587">
            <v>9002</v>
          </cell>
          <cell r="F587" t="str">
            <v>Mua bản quyền nhãn hiệu thương mại</v>
          </cell>
        </row>
        <row r="588">
          <cell r="B588" t="str">
            <v>9000-9003</v>
          </cell>
          <cell r="C588">
            <v>9000</v>
          </cell>
          <cell r="D588">
            <v>9003</v>
          </cell>
          <cell r="F588" t="str">
            <v>Mua phần mềm máy tính</v>
          </cell>
        </row>
        <row r="589">
          <cell r="B589" t="str">
            <v>9000-9004</v>
          </cell>
          <cell r="C589">
            <v>9000</v>
          </cell>
          <cell r="D589">
            <v>9004</v>
          </cell>
          <cell r="F589" t="str">
            <v>Đầu tư, xây dựng phần mềm máy tính</v>
          </cell>
        </row>
        <row r="590">
          <cell r="B590" t="str">
            <v>9000-9049</v>
          </cell>
          <cell r="C590">
            <v>9000</v>
          </cell>
          <cell r="D590">
            <v>9049</v>
          </cell>
          <cell r="F590" t="str">
            <v>Khác</v>
          </cell>
        </row>
        <row r="592">
          <cell r="B592" t="str">
            <v>9050-</v>
          </cell>
          <cell r="C592">
            <v>9050</v>
          </cell>
          <cell r="F592" t="str">
            <v>Mua sắm tài sản dùng cho công tác chuyên môn</v>
          </cell>
        </row>
        <row r="593">
          <cell r="B593" t="str">
            <v>9050-9051</v>
          </cell>
          <cell r="C593">
            <v>9050</v>
          </cell>
          <cell r="D593">
            <v>9051</v>
          </cell>
          <cell r="F593" t="str">
            <v>Mô tô</v>
          </cell>
        </row>
        <row r="594">
          <cell r="B594" t="str">
            <v>9050-9052</v>
          </cell>
          <cell r="C594">
            <v>9050</v>
          </cell>
          <cell r="D594">
            <v>9052</v>
          </cell>
          <cell r="F594" t="str">
            <v>Ô tô con, ô tô tải</v>
          </cell>
        </row>
        <row r="595">
          <cell r="B595" t="str">
            <v>9050-9053</v>
          </cell>
          <cell r="C595">
            <v>9050</v>
          </cell>
          <cell r="D595">
            <v>9053</v>
          </cell>
          <cell r="F595" t="str">
            <v>Xe chuyên dùng</v>
          </cell>
        </row>
        <row r="596">
          <cell r="B596" t="str">
            <v>9050-9054</v>
          </cell>
          <cell r="C596">
            <v>9050</v>
          </cell>
          <cell r="D596">
            <v>9054</v>
          </cell>
          <cell r="F596" t="str">
            <v>Tàu, thuyền</v>
          </cell>
        </row>
        <row r="597">
          <cell r="B597" t="str">
            <v>9050-9055</v>
          </cell>
          <cell r="C597">
            <v>9050</v>
          </cell>
          <cell r="D597">
            <v>9055</v>
          </cell>
          <cell r="F597" t="str">
            <v>Trang thiết bị kỹ thuật chuyên dụng</v>
          </cell>
        </row>
        <row r="598">
          <cell r="E598" t="str">
            <v>9055 01</v>
          </cell>
          <cell r="F598" t="str">
            <v>Máy chiếu các loại</v>
          </cell>
        </row>
        <row r="599">
          <cell r="E599" t="str">
            <v>9055 02</v>
          </cell>
          <cell r="F599" t="str">
            <v>Trang thiết bị âm thanh</v>
          </cell>
        </row>
        <row r="600">
          <cell r="E600" t="str">
            <v>9055 03</v>
          </cell>
          <cell r="F600" t="str">
            <v>Máy quét (scanner)</v>
          </cell>
        </row>
        <row r="601">
          <cell r="E601" t="str">
            <v>9055 04</v>
          </cell>
          <cell r="F601" t="str">
            <v>Máy ảnh các loại</v>
          </cell>
        </row>
        <row r="602">
          <cell r="E602" t="str">
            <v>9055 05</v>
          </cell>
          <cell r="F602" t="str">
            <v>Camera giám sát, theo dõi</v>
          </cell>
        </row>
        <row r="603">
          <cell r="E603" t="str">
            <v>9055 06</v>
          </cell>
          <cell r="F603" t="str">
            <v>Cân điện tử, cân ô tô</v>
          </cell>
        </row>
        <row r="604">
          <cell r="E604" t="str">
            <v>9055 07</v>
          </cell>
          <cell r="F604" t="str">
            <v>Máy soi hàng hoá</v>
          </cell>
        </row>
        <row r="605">
          <cell r="E605" t="str">
            <v>9055 08</v>
          </cell>
          <cell r="F605" t="str">
            <v>Máy soi Container</v>
          </cell>
        </row>
        <row r="606">
          <cell r="E606" t="str">
            <v>9055 09</v>
          </cell>
          <cell r="F606" t="str">
            <v>Thiết bị phân tích, phân loại hàng hoá</v>
          </cell>
        </row>
        <row r="607">
          <cell r="E607" t="str">
            <v>9055 10</v>
          </cell>
          <cell r="F607" t="str">
            <v>Thiết bị thí nghiệm</v>
          </cell>
        </row>
        <row r="608">
          <cell r="E608" t="str">
            <v>9055 99</v>
          </cell>
          <cell r="F608" t="str">
            <v>Khác</v>
          </cell>
        </row>
        <row r="609">
          <cell r="B609" t="str">
            <v>9050-9056</v>
          </cell>
          <cell r="C609">
            <v>9050</v>
          </cell>
          <cell r="D609">
            <v>9056</v>
          </cell>
          <cell r="F609" t="str">
            <v>Điều hoà nhiệt độ</v>
          </cell>
        </row>
        <row r="610">
          <cell r="B610" t="str">
            <v>9050-9057</v>
          </cell>
          <cell r="C610">
            <v>9050</v>
          </cell>
          <cell r="D610">
            <v>9057</v>
          </cell>
          <cell r="F610" t="str">
            <v>Nhà cửa</v>
          </cell>
        </row>
        <row r="611">
          <cell r="B611" t="str">
            <v>9050-9058</v>
          </cell>
          <cell r="C611">
            <v>9050</v>
          </cell>
          <cell r="D611">
            <v>9058</v>
          </cell>
          <cell r="F611" t="str">
            <v>Thiết bị phòng cháy, chữa cháy</v>
          </cell>
        </row>
        <row r="612">
          <cell r="B612" t="str">
            <v>9050-9061</v>
          </cell>
          <cell r="C612">
            <v>9050</v>
          </cell>
          <cell r="D612">
            <v>9061</v>
          </cell>
          <cell r="F612" t="str">
            <v>Sách, tài liệu và chế độ dùng cho công tác chuyên môn</v>
          </cell>
        </row>
        <row r="613">
          <cell r="B613" t="str">
            <v>9050-9062</v>
          </cell>
          <cell r="C613">
            <v>9050</v>
          </cell>
          <cell r="D613">
            <v>9062</v>
          </cell>
          <cell r="F613" t="str">
            <v>Thiết bị tin học</v>
          </cell>
        </row>
        <row r="614">
          <cell r="E614" t="str">
            <v>9062 01</v>
          </cell>
          <cell r="F614" t="str">
            <v>Máy vi tính chủ</v>
          </cell>
        </row>
        <row r="615">
          <cell r="E615" t="str">
            <v>9062 02</v>
          </cell>
          <cell r="F615" t="str">
            <v>Máy vi tính trạm</v>
          </cell>
        </row>
        <row r="616">
          <cell r="E616" t="str">
            <v>9062 03</v>
          </cell>
          <cell r="F616" t="str">
            <v>Máy vi tính xách tay</v>
          </cell>
        </row>
        <row r="617">
          <cell r="E617" t="str">
            <v>9062 04</v>
          </cell>
          <cell r="F617" t="str">
            <v>Máy in các loại</v>
          </cell>
        </row>
        <row r="618">
          <cell r="E618" t="str">
            <v>9062 05</v>
          </cell>
          <cell r="F618" t="str">
            <v>Thiết bị sao lưu dữ liệu</v>
          </cell>
        </row>
        <row r="619">
          <cell r="E619" t="str">
            <v>9062 06</v>
          </cell>
          <cell r="F619" t="str">
            <v>Thiết bị kết nối mạng</v>
          </cell>
        </row>
        <row r="620">
          <cell r="E620" t="str">
            <v>9062 07</v>
          </cell>
          <cell r="F620" t="str">
            <v>Hệ thống đường truyền kết nối mạng</v>
          </cell>
        </row>
        <row r="621">
          <cell r="E621" t="str">
            <v>9062 99</v>
          </cell>
          <cell r="F621" t="str">
            <v>Khác</v>
          </cell>
        </row>
        <row r="622">
          <cell r="B622" t="str">
            <v>9050-9063</v>
          </cell>
          <cell r="C622">
            <v>9050</v>
          </cell>
          <cell r="D622">
            <v>9063</v>
          </cell>
          <cell r="F622" t="str">
            <v>Máy photocopy</v>
          </cell>
        </row>
        <row r="623">
          <cell r="B623" t="str">
            <v>9050-9064</v>
          </cell>
          <cell r="C623">
            <v>9050</v>
          </cell>
          <cell r="D623">
            <v>9064</v>
          </cell>
          <cell r="F623" t="str">
            <v>Máy fax</v>
          </cell>
        </row>
        <row r="624">
          <cell r="B624" t="str">
            <v>9050-9065</v>
          </cell>
          <cell r="C624">
            <v>9050</v>
          </cell>
          <cell r="D624">
            <v>9065</v>
          </cell>
          <cell r="F624" t="str">
            <v>Máy phát điện</v>
          </cell>
        </row>
        <row r="625">
          <cell r="B625" t="str">
            <v>9050-9066</v>
          </cell>
          <cell r="C625">
            <v>9050</v>
          </cell>
          <cell r="D625">
            <v>9066</v>
          </cell>
          <cell r="F625" t="str">
            <v>Máy bơm nước</v>
          </cell>
        </row>
        <row r="626">
          <cell r="B626" t="str">
            <v>9050-9099</v>
          </cell>
          <cell r="C626">
            <v>9050</v>
          </cell>
          <cell r="D626">
            <v>9099</v>
          </cell>
          <cell r="F626" t="str">
            <v>Tài sản khác</v>
          </cell>
        </row>
        <row r="628">
          <cell r="C628">
            <v>9100</v>
          </cell>
          <cell r="F628" t="str">
            <v>Sửa chữa tài sản phục vụ chuyên môn và các công trình cơ sở hạ tầng từ kinh phí đầu tư</v>
          </cell>
        </row>
        <row r="629">
          <cell r="B629" t="str">
            <v>9100-9101</v>
          </cell>
          <cell r="C629">
            <v>9100</v>
          </cell>
          <cell r="D629">
            <v>9101</v>
          </cell>
          <cell r="F629" t="str">
            <v>Mô tô</v>
          </cell>
        </row>
        <row r="630">
          <cell r="B630" t="str">
            <v>9100-9102</v>
          </cell>
          <cell r="C630">
            <v>9100</v>
          </cell>
          <cell r="D630">
            <v>9102</v>
          </cell>
          <cell r="F630" t="str">
            <v>Ô tô con, ô tô tải</v>
          </cell>
        </row>
        <row r="631">
          <cell r="B631" t="str">
            <v>9100-9103</v>
          </cell>
          <cell r="C631">
            <v>9100</v>
          </cell>
          <cell r="D631">
            <v>9103</v>
          </cell>
          <cell r="F631" t="str">
            <v>Xe chuyên dùng</v>
          </cell>
        </row>
        <row r="632">
          <cell r="B632" t="str">
            <v>9100-9104</v>
          </cell>
          <cell r="C632">
            <v>9100</v>
          </cell>
          <cell r="D632">
            <v>9104</v>
          </cell>
          <cell r="F632" t="str">
            <v>Tàu, thuyền</v>
          </cell>
        </row>
        <row r="633">
          <cell r="B633" t="str">
            <v>9100-9105</v>
          </cell>
          <cell r="C633">
            <v>9100</v>
          </cell>
          <cell r="D633">
            <v>9105</v>
          </cell>
          <cell r="F633" t="str">
            <v>Trang thiết bị kỹ thuật chuyên dụng</v>
          </cell>
        </row>
        <row r="634">
          <cell r="B634" t="str">
            <v>9100-9106</v>
          </cell>
          <cell r="C634">
            <v>9100</v>
          </cell>
          <cell r="D634">
            <v>9106</v>
          </cell>
          <cell r="F634" t="str">
            <v>Điều hoà nhiệt độ</v>
          </cell>
        </row>
        <row r="635">
          <cell r="B635" t="str">
            <v>9100-9107</v>
          </cell>
          <cell r="C635">
            <v>9100</v>
          </cell>
          <cell r="D635">
            <v>9107</v>
          </cell>
          <cell r="F635" t="str">
            <v>Nhà cửa</v>
          </cell>
        </row>
        <row r="636">
          <cell r="B636" t="str">
            <v>9100-9108</v>
          </cell>
          <cell r="C636">
            <v>9100</v>
          </cell>
          <cell r="D636">
            <v>9108</v>
          </cell>
          <cell r="F636" t="str">
            <v>Thiết bị phòng cháy, chữa cháy</v>
          </cell>
        </row>
        <row r="637">
          <cell r="B637" t="str">
            <v>9100-9111</v>
          </cell>
          <cell r="C637">
            <v>9100</v>
          </cell>
          <cell r="D637">
            <v>9111</v>
          </cell>
          <cell r="F637" t="str">
            <v>Sách, tài liệu và chế độ dùng cho công tác chuyên môn</v>
          </cell>
        </row>
        <row r="638">
          <cell r="B638" t="str">
            <v>9100-9112</v>
          </cell>
          <cell r="C638">
            <v>9100</v>
          </cell>
          <cell r="D638">
            <v>9112</v>
          </cell>
          <cell r="F638" t="str">
            <v>Thiết bị tin học</v>
          </cell>
        </row>
        <row r="639">
          <cell r="B639" t="str">
            <v>9100-9113</v>
          </cell>
          <cell r="C639">
            <v>9100</v>
          </cell>
          <cell r="D639">
            <v>9113</v>
          </cell>
          <cell r="F639" t="str">
            <v>Máy photocopy</v>
          </cell>
        </row>
        <row r="640">
          <cell r="B640" t="str">
            <v>9100-9114</v>
          </cell>
          <cell r="C640">
            <v>9100</v>
          </cell>
          <cell r="D640">
            <v>9114</v>
          </cell>
          <cell r="F640" t="str">
            <v>Máy fax</v>
          </cell>
        </row>
        <row r="641">
          <cell r="B641" t="str">
            <v>9100-9115</v>
          </cell>
          <cell r="C641">
            <v>9100</v>
          </cell>
          <cell r="D641">
            <v>9115</v>
          </cell>
          <cell r="F641" t="str">
            <v>Máy phát điện</v>
          </cell>
        </row>
        <row r="642">
          <cell r="B642" t="str">
            <v>9100-9116</v>
          </cell>
          <cell r="C642">
            <v>9100</v>
          </cell>
          <cell r="D642">
            <v>9116</v>
          </cell>
          <cell r="F642" t="str">
            <v>Máy bơm nước</v>
          </cell>
        </row>
        <row r="643">
          <cell r="B643" t="str">
            <v>9100-9117</v>
          </cell>
          <cell r="C643">
            <v>9100</v>
          </cell>
          <cell r="D643">
            <v>9117</v>
          </cell>
          <cell r="F643" t="str">
            <v>Bảo trì và hoàn thiện phần mềm máy tính</v>
          </cell>
        </row>
        <row r="644">
          <cell r="B644" t="str">
            <v>9100-9118</v>
          </cell>
          <cell r="C644">
            <v>9100</v>
          </cell>
          <cell r="D644">
            <v>9118</v>
          </cell>
          <cell r="F644" t="str">
            <v>Công trình văn hoá, công viên, thể thao</v>
          </cell>
        </row>
        <row r="645">
          <cell r="B645" t="str">
            <v>9100-9121</v>
          </cell>
          <cell r="C645">
            <v>9100</v>
          </cell>
          <cell r="D645">
            <v>9121</v>
          </cell>
          <cell r="F645" t="str">
            <v>Đường điện, cấp thoát nước</v>
          </cell>
        </row>
        <row r="646">
          <cell r="B646" t="str">
            <v>9100-9122</v>
          </cell>
          <cell r="C646">
            <v>9100</v>
          </cell>
          <cell r="D646">
            <v>9122</v>
          </cell>
          <cell r="F646" t="str">
            <v>Đường sá, cầu cống, bến cảng, sân bay</v>
          </cell>
        </row>
        <row r="647">
          <cell r="B647" t="str">
            <v>9100-9123</v>
          </cell>
          <cell r="C647">
            <v>9100</v>
          </cell>
          <cell r="D647">
            <v>9123</v>
          </cell>
          <cell r="F647" t="str">
            <v>Đê điều, hồ đập, kênh mương</v>
          </cell>
        </row>
        <row r="648">
          <cell r="B648" t="str">
            <v>9100-9149</v>
          </cell>
          <cell r="C648">
            <v>9100</v>
          </cell>
          <cell r="D648">
            <v>9149</v>
          </cell>
          <cell r="F648" t="str">
            <v>Các tài sản và công trình hạ tầng cơ sở khác</v>
          </cell>
        </row>
        <row r="650">
          <cell r="F650" t="str">
            <v>Chi đầu tư xây dựng cơ bản</v>
          </cell>
        </row>
        <row r="652">
          <cell r="C652">
            <v>9200</v>
          </cell>
          <cell r="F652" t="str">
            <v>Chi chuẩn bị đầu tư</v>
          </cell>
        </row>
        <row r="653">
          <cell r="D653">
            <v>9201</v>
          </cell>
          <cell r="F653" t="str">
            <v>Chi điều tra, khảo sát</v>
          </cell>
        </row>
        <row r="654">
          <cell r="D654">
            <v>9202</v>
          </cell>
          <cell r="F654" t="str">
            <v>Chi lập dự án đầu tư</v>
          </cell>
        </row>
        <row r="655">
          <cell r="D655">
            <v>9203</v>
          </cell>
          <cell r="F655" t="str">
            <v>Chi tổ chức thẩm định dự án</v>
          </cell>
        </row>
        <row r="656">
          <cell r="D656">
            <v>9204</v>
          </cell>
          <cell r="F656" t="str">
            <v>Chi đánh giá tác động của môi trường</v>
          </cell>
        </row>
        <row r="657">
          <cell r="D657">
            <v>9249</v>
          </cell>
          <cell r="F657" t="str">
            <v>Chi phí khác</v>
          </cell>
        </row>
        <row r="659">
          <cell r="C659">
            <v>9250</v>
          </cell>
          <cell r="F659" t="str">
            <v>Chi bồi thường giải phóng mặt bằng, tái định cư</v>
          </cell>
        </row>
        <row r="660">
          <cell r="D660">
            <v>9251</v>
          </cell>
          <cell r="F660" t="str">
            <v>Chi đền bù đất đai và các tài sản trên đất</v>
          </cell>
        </row>
        <row r="661">
          <cell r="D661">
            <v>9252</v>
          </cell>
          <cell r="F661" t="str">
            <v>Chi thực hiện tái định cư</v>
          </cell>
        </row>
        <row r="662">
          <cell r="D662">
            <v>9253</v>
          </cell>
          <cell r="F662" t="str">
            <v>Chi tổ chức bồi thường giải phóng mặt bằng</v>
          </cell>
        </row>
        <row r="663">
          <cell r="D663">
            <v>9254</v>
          </cell>
          <cell r="F663" t="str">
            <v>Chi phí sử dụng đất trong thời gian xây dựng (nếu có)</v>
          </cell>
        </row>
        <row r="664">
          <cell r="D664">
            <v>9255</v>
          </cell>
          <cell r="F664" t="str">
            <v>Chi đầu tư xây dựng hạ tầng kỹ thuật (nếu có)</v>
          </cell>
        </row>
        <row r="665">
          <cell r="D665">
            <v>9299</v>
          </cell>
          <cell r="F665" t="str">
            <v>Khác</v>
          </cell>
        </row>
        <row r="667">
          <cell r="C667">
            <v>9300</v>
          </cell>
          <cell r="F667" t="str">
            <v>Chi xây dựng</v>
          </cell>
        </row>
        <row r="668">
          <cell r="D668">
            <v>9301</v>
          </cell>
          <cell r="F668" t="str">
            <v>Chi xây dựng các công trình, hạng mục công trình</v>
          </cell>
        </row>
        <row r="669">
          <cell r="D669">
            <v>9302</v>
          </cell>
          <cell r="F669" t="str">
            <v>Chi phá và tháo dỡ các vật kiến trúc cũ</v>
          </cell>
        </row>
        <row r="670">
          <cell r="D670">
            <v>9303</v>
          </cell>
          <cell r="F670" t="str">
            <v>Chi san lấp mặt bằng xây dựng</v>
          </cell>
        </row>
        <row r="671">
          <cell r="D671">
            <v>9304</v>
          </cell>
          <cell r="F671" t="str">
            <v>Chi xây dựng công trình tạm, công trình phụ trợ phục vụ thi công</v>
          </cell>
        </row>
        <row r="672">
          <cell r="D672">
            <v>9305</v>
          </cell>
          <cell r="F672" t="str">
            <v>Chi xây dựng nhà tạm tại hiện trường để ở và điều hành thi công</v>
          </cell>
        </row>
        <row r="673">
          <cell r="D673">
            <v>9349</v>
          </cell>
          <cell r="F673" t="str">
            <v>Chi khác</v>
          </cell>
        </row>
        <row r="675">
          <cell r="C675">
            <v>9350</v>
          </cell>
          <cell r="F675" t="str">
            <v>Chi thiết bị</v>
          </cell>
        </row>
        <row r="676">
          <cell r="D676">
            <v>9351</v>
          </cell>
          <cell r="F676" t="str">
            <v>Chi mua sắm thiết bị công nghệ</v>
          </cell>
        </row>
        <row r="677">
          <cell r="D677">
            <v>9352</v>
          </cell>
          <cell r="F677" t="str">
            <v>Chi lắp đặt, thí nghiệm, hiệu chỉnh thiết bị</v>
          </cell>
        </row>
        <row r="678">
          <cell r="D678">
            <v>9353</v>
          </cell>
          <cell r="F678" t="str">
            <v>Chi đào tạo, chuyển giao công nghệ (nếu có)</v>
          </cell>
        </row>
        <row r="679">
          <cell r="D679">
            <v>9354</v>
          </cell>
          <cell r="F679" t="str">
            <v>Chi phí vận chuyển, bảo hiểm</v>
          </cell>
        </row>
        <row r="680">
          <cell r="D680">
            <v>9355</v>
          </cell>
          <cell r="F680" t="str">
            <v>Thuế và các loại phí liên quan</v>
          </cell>
        </row>
        <row r="681">
          <cell r="D681">
            <v>9399</v>
          </cell>
          <cell r="F681" t="str">
            <v>Khác</v>
          </cell>
        </row>
        <row r="683">
          <cell r="C683">
            <v>9400</v>
          </cell>
          <cell r="F683" t="str">
            <v>Chi phí khác</v>
          </cell>
        </row>
        <row r="684">
          <cell r="D684">
            <v>9401</v>
          </cell>
          <cell r="F684" t="str">
            <v>Chi phí quản lý dự án</v>
          </cell>
        </row>
        <row r="685">
          <cell r="D685">
            <v>9402</v>
          </cell>
          <cell r="F685" t="str">
            <v>Chi phí tư vấn đầu tư xây dựng</v>
          </cell>
        </row>
        <row r="686">
          <cell r="D686">
            <v>9403</v>
          </cell>
          <cell r="F686" t="str">
            <v>Lệ phí cấp đất xây dựng, cấp giấy phép xây dựng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7" sqref="L7"/>
    </sheetView>
  </sheetViews>
  <sheetFormatPr defaultColWidth="8.00390625" defaultRowHeight="15.75"/>
  <cols>
    <col min="1" max="1" width="5.25390625" style="11" customWidth="1"/>
    <col min="2" max="2" width="24.375" style="8" customWidth="1"/>
    <col min="3" max="3" width="12.00390625" style="8" customWidth="1"/>
    <col min="4" max="4" width="12.25390625" style="8" customWidth="1"/>
    <col min="5" max="5" width="3.25390625" style="8" bestFit="1" customWidth="1"/>
    <col min="6" max="6" width="12.875" style="8" bestFit="1" customWidth="1"/>
    <col min="7" max="7" width="13.625" style="8" customWidth="1"/>
    <col min="8" max="8" width="3.25390625" style="8" bestFit="1" customWidth="1"/>
    <col min="9" max="9" width="13.625" style="8" customWidth="1"/>
    <col min="10" max="16384" width="8.00390625" style="8" customWidth="1"/>
  </cols>
  <sheetData>
    <row r="1" spans="1:8" ht="16.5" customHeight="1">
      <c r="A1" s="6"/>
      <c r="B1" s="7"/>
      <c r="C1" s="90"/>
      <c r="D1" s="90"/>
      <c r="E1" s="90"/>
      <c r="F1" s="90"/>
      <c r="G1" s="90"/>
      <c r="H1" s="90"/>
    </row>
    <row r="2" spans="1:8" ht="53.25" customHeight="1">
      <c r="A2" s="91" t="s">
        <v>89</v>
      </c>
      <c r="B2" s="91"/>
      <c r="C2" s="91"/>
      <c r="D2" s="91"/>
      <c r="E2" s="91"/>
      <c r="F2" s="91"/>
      <c r="G2" s="91"/>
      <c r="H2" s="91"/>
    </row>
    <row r="3" spans="1:8" ht="25.5" customHeight="1">
      <c r="A3" s="85" t="s">
        <v>78</v>
      </c>
      <c r="B3" s="85"/>
      <c r="C3" s="85"/>
      <c r="D3" s="85"/>
      <c r="E3" s="85"/>
      <c r="F3" s="85"/>
      <c r="G3" s="85"/>
      <c r="H3" s="85"/>
    </row>
    <row r="4" spans="1:8" ht="18.75" customHeight="1">
      <c r="A4" s="85" t="s">
        <v>47</v>
      </c>
      <c r="B4" s="85"/>
      <c r="C4" s="85"/>
      <c r="D4" s="85"/>
      <c r="E4" s="85"/>
      <c r="F4" s="7"/>
      <c r="G4" s="7"/>
      <c r="H4" s="7"/>
    </row>
    <row r="5" spans="1:8" ht="13.5" customHeight="1">
      <c r="A5" s="5"/>
      <c r="B5" s="5"/>
      <c r="C5" s="84"/>
      <c r="D5" s="84"/>
      <c r="E5" s="84"/>
      <c r="F5" s="84" t="s">
        <v>0</v>
      </c>
      <c r="G5" s="84"/>
      <c r="H5" s="84"/>
    </row>
    <row r="6" spans="1:8" ht="14.25">
      <c r="A6" s="86" t="s">
        <v>1</v>
      </c>
      <c r="B6" s="86" t="s">
        <v>45</v>
      </c>
      <c r="C6" s="86" t="s">
        <v>14</v>
      </c>
      <c r="D6" s="86"/>
      <c r="E6" s="86"/>
      <c r="F6" s="87" t="s">
        <v>81</v>
      </c>
      <c r="G6" s="88"/>
      <c r="H6" s="89"/>
    </row>
    <row r="7" spans="1:8" ht="27" customHeight="1">
      <c r="A7" s="86"/>
      <c r="B7" s="86"/>
      <c r="C7" s="26" t="s">
        <v>2</v>
      </c>
      <c r="D7" s="26" t="s">
        <v>48</v>
      </c>
      <c r="E7" s="26" t="s">
        <v>43</v>
      </c>
      <c r="F7" s="26" t="s">
        <v>2</v>
      </c>
      <c r="G7" s="26" t="s">
        <v>49</v>
      </c>
      <c r="H7" s="26" t="s">
        <v>43</v>
      </c>
    </row>
    <row r="8" spans="1:8" s="9" customFormat="1" ht="15">
      <c r="A8" s="12" t="s">
        <v>3</v>
      </c>
      <c r="B8" s="12" t="s">
        <v>50</v>
      </c>
      <c r="C8" s="13"/>
      <c r="D8" s="13"/>
      <c r="E8" s="13"/>
      <c r="F8" s="13"/>
      <c r="G8" s="13"/>
      <c r="H8" s="13"/>
    </row>
    <row r="9" spans="1:8" ht="28.5">
      <c r="A9" s="12" t="s">
        <v>46</v>
      </c>
      <c r="B9" s="14" t="s">
        <v>51</v>
      </c>
      <c r="C9" s="13"/>
      <c r="D9" s="13"/>
      <c r="E9" s="13"/>
      <c r="F9" s="13"/>
      <c r="G9" s="13"/>
      <c r="H9" s="13"/>
    </row>
    <row r="10" spans="1:8" s="9" customFormat="1" ht="28.5">
      <c r="A10" s="12">
        <v>1</v>
      </c>
      <c r="B10" s="14" t="s">
        <v>52</v>
      </c>
      <c r="C10" s="15"/>
      <c r="D10" s="15"/>
      <c r="E10" s="15"/>
      <c r="F10" s="15"/>
      <c r="G10" s="15"/>
      <c r="H10" s="15"/>
    </row>
    <row r="11" spans="1:8" s="10" customFormat="1" ht="30">
      <c r="A11" s="16" t="s">
        <v>53</v>
      </c>
      <c r="B11" s="17" t="s">
        <v>54</v>
      </c>
      <c r="C11" s="18"/>
      <c r="D11" s="18"/>
      <c r="E11" s="18"/>
      <c r="F11" s="18"/>
      <c r="G11" s="18"/>
      <c r="H11" s="18"/>
    </row>
    <row r="12" spans="1:8" s="10" customFormat="1" ht="30">
      <c r="A12" s="16" t="s">
        <v>55</v>
      </c>
      <c r="B12" s="17" t="s">
        <v>56</v>
      </c>
      <c r="C12" s="18"/>
      <c r="D12" s="18"/>
      <c r="E12" s="18"/>
      <c r="F12" s="18"/>
      <c r="G12" s="18"/>
      <c r="H12" s="18"/>
    </row>
    <row r="13" spans="1:8" s="9" customFormat="1" ht="14.25">
      <c r="A13" s="19">
        <v>2</v>
      </c>
      <c r="B13" s="20" t="s">
        <v>57</v>
      </c>
      <c r="C13" s="82">
        <f aca="true" t="shared" si="0" ref="C13:H13">C14+C15</f>
        <v>1242000000</v>
      </c>
      <c r="D13" s="82">
        <f t="shared" si="0"/>
        <v>1242000000</v>
      </c>
      <c r="E13" s="82">
        <f t="shared" si="0"/>
        <v>0</v>
      </c>
      <c r="F13" s="82">
        <f t="shared" si="0"/>
        <v>1242000000</v>
      </c>
      <c r="G13" s="82">
        <f t="shared" si="0"/>
        <v>1242000000</v>
      </c>
      <c r="H13" s="21">
        <f t="shared" si="0"/>
        <v>0</v>
      </c>
    </row>
    <row r="14" spans="1:9" s="10" customFormat="1" ht="30">
      <c r="A14" s="16" t="s">
        <v>58</v>
      </c>
      <c r="B14" s="17" t="s">
        <v>54</v>
      </c>
      <c r="C14" s="83">
        <f>D14</f>
        <v>1097000000</v>
      </c>
      <c r="D14" s="83">
        <f>G14</f>
        <v>1097000000</v>
      </c>
      <c r="E14" s="83"/>
      <c r="F14" s="83">
        <f>G14</f>
        <v>1097000000</v>
      </c>
      <c r="G14" s="83">
        <v>1097000000</v>
      </c>
      <c r="H14" s="18"/>
      <c r="I14" s="25"/>
    </row>
    <row r="15" spans="1:8" s="10" customFormat="1" ht="30">
      <c r="A15" s="16" t="s">
        <v>59</v>
      </c>
      <c r="B15" s="17" t="s">
        <v>56</v>
      </c>
      <c r="C15" s="83">
        <v>145000000</v>
      </c>
      <c r="D15" s="83">
        <v>145000000</v>
      </c>
      <c r="E15" s="83"/>
      <c r="F15" s="83">
        <f>G15</f>
        <v>145000000</v>
      </c>
      <c r="G15" s="83">
        <v>145000000</v>
      </c>
      <c r="H15" s="18"/>
    </row>
    <row r="16" spans="1:8" s="9" customFormat="1" ht="28.5">
      <c r="A16" s="19">
        <v>3</v>
      </c>
      <c r="B16" s="20" t="s">
        <v>60</v>
      </c>
      <c r="C16" s="82">
        <f aca="true" t="shared" si="1" ref="C16:H16">C17+C18</f>
        <v>1242000000</v>
      </c>
      <c r="D16" s="82">
        <f t="shared" si="1"/>
        <v>1242000000</v>
      </c>
      <c r="E16" s="82">
        <f t="shared" si="1"/>
        <v>0</v>
      </c>
      <c r="F16" s="82">
        <f t="shared" si="1"/>
        <v>1242000000</v>
      </c>
      <c r="G16" s="82">
        <f t="shared" si="1"/>
        <v>1242000000</v>
      </c>
      <c r="H16" s="21">
        <f t="shared" si="1"/>
        <v>0</v>
      </c>
    </row>
    <row r="17" spans="1:8" s="10" customFormat="1" ht="30">
      <c r="A17" s="16" t="s">
        <v>61</v>
      </c>
      <c r="B17" s="17" t="s">
        <v>54</v>
      </c>
      <c r="C17" s="83">
        <v>1097000000</v>
      </c>
      <c r="D17" s="83">
        <v>1097000000</v>
      </c>
      <c r="E17" s="83"/>
      <c r="F17" s="83">
        <v>1097000000</v>
      </c>
      <c r="G17" s="83">
        <v>1097000000</v>
      </c>
      <c r="H17" s="18"/>
    </row>
    <row r="18" spans="1:8" s="10" customFormat="1" ht="30">
      <c r="A18" s="16" t="s">
        <v>62</v>
      </c>
      <c r="B18" s="17" t="s">
        <v>56</v>
      </c>
      <c r="C18" s="83">
        <v>145000000</v>
      </c>
      <c r="D18" s="83">
        <v>145000000</v>
      </c>
      <c r="E18" s="83"/>
      <c r="F18" s="83">
        <v>145000000</v>
      </c>
      <c r="G18" s="83">
        <v>145000000</v>
      </c>
      <c r="H18" s="18"/>
    </row>
    <row r="19" spans="1:8" s="9" customFormat="1" ht="28.5">
      <c r="A19" s="19">
        <v>4</v>
      </c>
      <c r="B19" s="20" t="s">
        <v>63</v>
      </c>
      <c r="C19" s="82">
        <f aca="true" t="shared" si="2" ref="C19:H19">C20+C21</f>
        <v>1242000000</v>
      </c>
      <c r="D19" s="82">
        <f t="shared" si="2"/>
        <v>1242000000</v>
      </c>
      <c r="E19" s="82">
        <f t="shared" si="2"/>
        <v>0</v>
      </c>
      <c r="F19" s="82">
        <f t="shared" si="2"/>
        <v>1242000000</v>
      </c>
      <c r="G19" s="82">
        <f t="shared" si="2"/>
        <v>1242000000</v>
      </c>
      <c r="H19" s="21">
        <f t="shared" si="2"/>
        <v>0</v>
      </c>
    </row>
    <row r="20" spans="1:8" s="10" customFormat="1" ht="30">
      <c r="A20" s="16" t="s">
        <v>64</v>
      </c>
      <c r="B20" s="17" t="s">
        <v>54</v>
      </c>
      <c r="C20" s="83">
        <v>1097000000</v>
      </c>
      <c r="D20" s="83">
        <v>1097000000</v>
      </c>
      <c r="E20" s="83"/>
      <c r="F20" s="83">
        <v>1097000000</v>
      </c>
      <c r="G20" s="83">
        <v>1097000000</v>
      </c>
      <c r="H20" s="18"/>
    </row>
    <row r="21" spans="1:8" s="10" customFormat="1" ht="30">
      <c r="A21" s="16" t="s">
        <v>65</v>
      </c>
      <c r="B21" s="17" t="s">
        <v>56</v>
      </c>
      <c r="C21" s="83">
        <v>145000000</v>
      </c>
      <c r="D21" s="83">
        <v>145000000</v>
      </c>
      <c r="E21" s="83"/>
      <c r="F21" s="83">
        <v>145000000</v>
      </c>
      <c r="G21" s="83">
        <v>145000000</v>
      </c>
      <c r="H21" s="18"/>
    </row>
    <row r="22" spans="1:8" s="9" customFormat="1" ht="14.25">
      <c r="A22" s="19">
        <v>5</v>
      </c>
      <c r="B22" s="20" t="s">
        <v>66</v>
      </c>
      <c r="C22" s="82">
        <f aca="true" t="shared" si="3" ref="C22:H22">C23+C24</f>
        <v>1242000000</v>
      </c>
      <c r="D22" s="82">
        <f t="shared" si="3"/>
        <v>1242000000</v>
      </c>
      <c r="E22" s="82">
        <f t="shared" si="3"/>
        <v>0</v>
      </c>
      <c r="F22" s="82">
        <f t="shared" si="3"/>
        <v>1242000000</v>
      </c>
      <c r="G22" s="82">
        <f t="shared" si="3"/>
        <v>1242000000</v>
      </c>
      <c r="H22" s="21">
        <f t="shared" si="3"/>
        <v>0</v>
      </c>
    </row>
    <row r="23" spans="1:8" s="10" customFormat="1" ht="30">
      <c r="A23" s="16" t="s">
        <v>67</v>
      </c>
      <c r="B23" s="17" t="s">
        <v>54</v>
      </c>
      <c r="C23" s="83">
        <v>1097000000</v>
      </c>
      <c r="D23" s="83">
        <v>1097000000</v>
      </c>
      <c r="E23" s="83"/>
      <c r="F23" s="83">
        <v>1097000000</v>
      </c>
      <c r="G23" s="83">
        <v>1097000000</v>
      </c>
      <c r="H23" s="18"/>
    </row>
    <row r="24" spans="1:8" s="10" customFormat="1" ht="30">
      <c r="A24" s="16" t="s">
        <v>68</v>
      </c>
      <c r="B24" s="17" t="s">
        <v>56</v>
      </c>
      <c r="C24" s="83">
        <v>145000000</v>
      </c>
      <c r="D24" s="83">
        <v>145000000</v>
      </c>
      <c r="E24" s="83"/>
      <c r="F24" s="83">
        <v>145000000</v>
      </c>
      <c r="G24" s="83">
        <v>145000000</v>
      </c>
      <c r="H24" s="18"/>
    </row>
    <row r="25" spans="1:8" s="9" customFormat="1" ht="14.25">
      <c r="A25" s="19">
        <v>6</v>
      </c>
      <c r="B25" s="20" t="s">
        <v>69</v>
      </c>
      <c r="C25" s="82">
        <f aca="true" t="shared" si="4" ref="C25:H25">C26+C30</f>
        <v>0</v>
      </c>
      <c r="D25" s="82">
        <f t="shared" si="4"/>
        <v>0</v>
      </c>
      <c r="E25" s="82">
        <f t="shared" si="4"/>
        <v>0</v>
      </c>
      <c r="F25" s="82">
        <f t="shared" si="4"/>
        <v>0</v>
      </c>
      <c r="G25" s="82">
        <f t="shared" si="4"/>
        <v>0</v>
      </c>
      <c r="H25" s="21">
        <f t="shared" si="4"/>
        <v>0</v>
      </c>
    </row>
    <row r="26" spans="1:8" s="10" customFormat="1" ht="30">
      <c r="A26" s="16" t="s">
        <v>70</v>
      </c>
      <c r="B26" s="17" t="s">
        <v>54</v>
      </c>
      <c r="C26" s="18">
        <f>C17-C23</f>
        <v>0</v>
      </c>
      <c r="D26" s="18">
        <f>D17-D23</f>
        <v>0</v>
      </c>
      <c r="E26" s="18"/>
      <c r="F26" s="18"/>
      <c r="G26" s="18"/>
      <c r="H26" s="18"/>
    </row>
    <row r="27" spans="1:8" ht="15" hidden="1">
      <c r="A27" s="22"/>
      <c r="B27" s="23" t="s">
        <v>71</v>
      </c>
      <c r="C27" s="24"/>
      <c r="D27" s="24"/>
      <c r="E27" s="24"/>
      <c r="F27" s="24"/>
      <c r="G27" s="24"/>
      <c r="H27" s="24"/>
    </row>
    <row r="28" spans="1:8" ht="15" hidden="1">
      <c r="A28" s="22"/>
      <c r="B28" s="23" t="s">
        <v>72</v>
      </c>
      <c r="C28" s="24"/>
      <c r="D28" s="24"/>
      <c r="E28" s="24"/>
      <c r="F28" s="24"/>
      <c r="G28" s="24"/>
      <c r="H28" s="24"/>
    </row>
    <row r="29" spans="1:8" ht="15" hidden="1">
      <c r="A29" s="22"/>
      <c r="B29" s="23" t="s">
        <v>73</v>
      </c>
      <c r="C29" s="24"/>
      <c r="D29" s="24"/>
      <c r="E29" s="24"/>
      <c r="F29" s="24"/>
      <c r="G29" s="24"/>
      <c r="H29" s="24"/>
    </row>
    <row r="30" spans="1:8" s="10" customFormat="1" ht="30.75" customHeight="1">
      <c r="A30" s="16" t="s">
        <v>74</v>
      </c>
      <c r="B30" s="17" t="s">
        <v>56</v>
      </c>
      <c r="C30" s="18">
        <f>D30</f>
        <v>0</v>
      </c>
      <c r="D30" s="18">
        <f>D18-D24</f>
        <v>0</v>
      </c>
      <c r="E30" s="18">
        <f>E18-E24</f>
        <v>0</v>
      </c>
      <c r="F30" s="18">
        <f>F18-F24</f>
        <v>0</v>
      </c>
      <c r="G30" s="18">
        <f>G18-G24</f>
        <v>0</v>
      </c>
      <c r="H30" s="18">
        <f>H18-H24</f>
        <v>0</v>
      </c>
    </row>
    <row r="31" spans="1:8" ht="15" hidden="1">
      <c r="A31" s="22"/>
      <c r="B31" s="23" t="s">
        <v>71</v>
      </c>
      <c r="C31" s="24"/>
      <c r="D31" s="24"/>
      <c r="E31" s="24"/>
      <c r="F31" s="24"/>
      <c r="G31" s="24"/>
      <c r="H31" s="24"/>
    </row>
    <row r="32" spans="1:8" ht="15" hidden="1">
      <c r="A32" s="22"/>
      <c r="B32" s="23" t="s">
        <v>72</v>
      </c>
      <c r="C32" s="24"/>
      <c r="D32" s="24"/>
      <c r="E32" s="24"/>
      <c r="F32" s="24"/>
      <c r="G32" s="24"/>
      <c r="H32" s="24"/>
    </row>
    <row r="33" spans="1:8" s="9" customFormat="1" ht="45.75" customHeight="1">
      <c r="A33" s="19">
        <v>7</v>
      </c>
      <c r="B33" s="20" t="s">
        <v>75</v>
      </c>
      <c r="C33" s="21"/>
      <c r="D33" s="21"/>
      <c r="E33" s="21"/>
      <c r="F33" s="21"/>
      <c r="G33" s="21"/>
      <c r="H33" s="21"/>
    </row>
    <row r="34" spans="1:8" s="10" customFormat="1" ht="30">
      <c r="A34" s="16" t="s">
        <v>76</v>
      </c>
      <c r="B34" s="17" t="s">
        <v>54</v>
      </c>
      <c r="C34" s="18"/>
      <c r="D34" s="18"/>
      <c r="E34" s="18"/>
      <c r="F34" s="18"/>
      <c r="G34" s="18"/>
      <c r="H34" s="18"/>
    </row>
    <row r="35" spans="1:8" s="10" customFormat="1" ht="30">
      <c r="A35" s="16" t="s">
        <v>77</v>
      </c>
      <c r="B35" s="17" t="s">
        <v>56</v>
      </c>
      <c r="C35" s="18"/>
      <c r="D35" s="18"/>
      <c r="E35" s="18"/>
      <c r="F35" s="18"/>
      <c r="G35" s="18"/>
      <c r="H35" s="18"/>
    </row>
  </sheetData>
  <sheetProtection/>
  <mergeCells count="11">
    <mergeCell ref="F5:H5"/>
    <mergeCell ref="A4:E4"/>
    <mergeCell ref="A6:A7"/>
    <mergeCell ref="B6:B7"/>
    <mergeCell ref="C6:E6"/>
    <mergeCell ref="F6:H6"/>
    <mergeCell ref="C1:E1"/>
    <mergeCell ref="A3:H3"/>
    <mergeCell ref="A2:H2"/>
    <mergeCell ref="F1:H1"/>
    <mergeCell ref="C5:E5"/>
  </mergeCells>
  <printOptions horizontalCentered="1"/>
  <pageMargins left="0.62" right="0.196850393700787" top="0.393700787401575" bottom="0.393700787401575" header="0.511811023622047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C7">
      <selection activeCell="H45" sqref="H45"/>
    </sheetView>
  </sheetViews>
  <sheetFormatPr defaultColWidth="9.00390625" defaultRowHeight="15.75"/>
  <cols>
    <col min="1" max="1" width="4.625" style="65" hidden="1" customWidth="1"/>
    <col min="2" max="2" width="6.375" style="65" hidden="1" customWidth="1"/>
    <col min="3" max="3" width="5.875" style="66" customWidth="1"/>
    <col min="4" max="4" width="5.50390625" style="65" customWidth="1"/>
    <col min="5" max="5" width="9.50390625" style="67" hidden="1" customWidth="1"/>
    <col min="6" max="6" width="25.00390625" style="29" customWidth="1"/>
    <col min="7" max="8" width="13.50390625" style="68" bestFit="1" customWidth="1"/>
    <col min="9" max="9" width="4.00390625" style="68" customWidth="1"/>
    <col min="10" max="11" width="13.50390625" style="68" bestFit="1" customWidth="1"/>
    <col min="12" max="12" width="3.25390625" style="68" customWidth="1"/>
    <col min="13" max="16384" width="9.00390625" style="31" customWidth="1"/>
  </cols>
  <sheetData>
    <row r="1" spans="1:12" s="32" customFormat="1" ht="15.7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33"/>
      <c r="B2" s="33"/>
      <c r="C2" s="34"/>
      <c r="D2" s="33"/>
      <c r="E2" s="35"/>
      <c r="G2" s="30"/>
      <c r="H2" s="30"/>
      <c r="I2" s="30"/>
      <c r="J2" s="95" t="s">
        <v>0</v>
      </c>
      <c r="K2" s="95"/>
      <c r="L2" s="95"/>
    </row>
    <row r="3" spans="1:12" s="36" customFormat="1" ht="28.5">
      <c r="A3" s="27" t="s">
        <v>7</v>
      </c>
      <c r="B3" s="27" t="s">
        <v>8</v>
      </c>
      <c r="C3" s="27" t="s">
        <v>9</v>
      </c>
      <c r="D3" s="27" t="s">
        <v>10</v>
      </c>
      <c r="E3" s="28" t="s">
        <v>13</v>
      </c>
      <c r="F3" s="27" t="s">
        <v>11</v>
      </c>
      <c r="G3" s="94" t="s">
        <v>14</v>
      </c>
      <c r="H3" s="94"/>
      <c r="I3" s="94"/>
      <c r="J3" s="94" t="s">
        <v>79</v>
      </c>
      <c r="K3" s="94"/>
      <c r="L3" s="94"/>
    </row>
    <row r="4" spans="1:12" s="39" customFormat="1" ht="28.5">
      <c r="A4" s="27" t="s">
        <v>3</v>
      </c>
      <c r="B4" s="27" t="s">
        <v>4</v>
      </c>
      <c r="C4" s="27" t="s">
        <v>3</v>
      </c>
      <c r="D4" s="27" t="s">
        <v>4</v>
      </c>
      <c r="E4" s="28"/>
      <c r="F4" s="27" t="s">
        <v>12</v>
      </c>
      <c r="G4" s="37" t="s">
        <v>2</v>
      </c>
      <c r="H4" s="37" t="s">
        <v>42</v>
      </c>
      <c r="I4" s="38" t="s">
        <v>43</v>
      </c>
      <c r="J4" s="37" t="s">
        <v>2</v>
      </c>
      <c r="K4" s="37" t="s">
        <v>42</v>
      </c>
      <c r="L4" s="38" t="s">
        <v>43</v>
      </c>
    </row>
    <row r="5" spans="1:12" s="42" customFormat="1" ht="15.75">
      <c r="A5" s="93" t="s">
        <v>40</v>
      </c>
      <c r="B5" s="93"/>
      <c r="C5" s="93"/>
      <c r="D5" s="93"/>
      <c r="E5" s="93"/>
      <c r="F5" s="93"/>
      <c r="G5" s="40">
        <f aca="true" t="shared" si="0" ref="G5:L5">G6+G8+G10+G13+G18+G22+G25+G29+G31+G34+G36</f>
        <v>1242000000</v>
      </c>
      <c r="H5" s="40">
        <f t="shared" si="0"/>
        <v>1242000000</v>
      </c>
      <c r="I5" s="40">
        <f t="shared" si="0"/>
        <v>0</v>
      </c>
      <c r="J5" s="40">
        <f t="shared" si="0"/>
        <v>1242000000</v>
      </c>
      <c r="K5" s="40">
        <f t="shared" si="0"/>
        <v>1242000000</v>
      </c>
      <c r="L5" s="40">
        <f t="shared" si="0"/>
        <v>0</v>
      </c>
    </row>
    <row r="6" spans="1:12" s="43" customFormat="1" ht="15.75">
      <c r="A6" s="27"/>
      <c r="B6" s="27"/>
      <c r="C6" s="27" t="s">
        <v>15</v>
      </c>
      <c r="D6" s="27"/>
      <c r="E6" s="28" t="str">
        <f>C6&amp;"-"&amp;D6</f>
        <v>6000-</v>
      </c>
      <c r="F6" s="69" t="str">
        <f>VLOOKUP(E6,'[9]Bang ma 2009'!$B$145:$F$686,5,0)</f>
        <v>Tiền lương</v>
      </c>
      <c r="G6" s="41">
        <f>G7</f>
        <v>791681497</v>
      </c>
      <c r="H6" s="41">
        <v>791681497</v>
      </c>
      <c r="I6" s="41">
        <f>I7</f>
        <v>0</v>
      </c>
      <c r="J6" s="41">
        <v>791681497</v>
      </c>
      <c r="K6" s="41">
        <v>791681497</v>
      </c>
      <c r="L6" s="41">
        <f>L7</f>
        <v>0</v>
      </c>
    </row>
    <row r="7" spans="1:12" s="43" customFormat="1" ht="30">
      <c r="A7" s="44"/>
      <c r="B7" s="44"/>
      <c r="C7" s="44" t="s">
        <v>15</v>
      </c>
      <c r="D7" s="44" t="s">
        <v>16</v>
      </c>
      <c r="E7" s="28" t="str">
        <f aca="true" t="shared" si="1" ref="E7:E37">C7&amp;"-"&amp;D7</f>
        <v>6000-6001</v>
      </c>
      <c r="F7" s="70" t="str">
        <f>VLOOKUP(E7,'[9]Bang ma 2009'!$B$145:$F$686,5,0)</f>
        <v>Lương ngạch, bậc theo quỹ lương được duyệt</v>
      </c>
      <c r="G7" s="71">
        <v>791681497</v>
      </c>
      <c r="H7" s="71">
        <v>791681497</v>
      </c>
      <c r="I7" s="41">
        <f aca="true" t="shared" si="2" ref="I7:I36">G7-H7</f>
        <v>0</v>
      </c>
      <c r="J7" s="71">
        <v>791681497</v>
      </c>
      <c r="K7" s="71">
        <v>791681497</v>
      </c>
      <c r="L7" s="41">
        <f aca="true" t="shared" si="3" ref="L7:L36">J7-K7</f>
        <v>0</v>
      </c>
    </row>
    <row r="8" spans="1:12" s="43" customFormat="1" ht="28.5">
      <c r="A8" s="27"/>
      <c r="B8" s="27"/>
      <c r="C8" s="27" t="s">
        <v>38</v>
      </c>
      <c r="D8" s="27"/>
      <c r="E8" s="28" t="str">
        <f t="shared" si="1"/>
        <v>6050-</v>
      </c>
      <c r="F8" s="69" t="str">
        <f>VLOOKUP(E8,'[9]Bang ma 2009'!$B$145:$F$686,5,0)</f>
        <v>Tiền công trả cho lao động thường xuyên theo hợp đồng</v>
      </c>
      <c r="G8" s="72">
        <f>G9</f>
        <v>93155001</v>
      </c>
      <c r="H8" s="72">
        <v>93155001</v>
      </c>
      <c r="I8" s="72">
        <f>I9</f>
        <v>0</v>
      </c>
      <c r="J8" s="72">
        <v>93155001</v>
      </c>
      <c r="K8" s="72">
        <v>93155001</v>
      </c>
      <c r="L8" s="41">
        <f t="shared" si="3"/>
        <v>0</v>
      </c>
    </row>
    <row r="9" spans="1:12" ht="30">
      <c r="A9" s="44"/>
      <c r="B9" s="44"/>
      <c r="C9" s="44" t="s">
        <v>38</v>
      </c>
      <c r="D9" s="44" t="s">
        <v>39</v>
      </c>
      <c r="E9" s="28" t="str">
        <f t="shared" si="1"/>
        <v>6050-6051</v>
      </c>
      <c r="F9" s="70" t="str">
        <f>VLOOKUP(E9,'[9]Bang ma 2009'!$B$145:$F$686,5,0)</f>
        <v>Tiền công trả cho lao động thường xuyên theo hợp đồng</v>
      </c>
      <c r="G9" s="71">
        <v>93155001</v>
      </c>
      <c r="H9" s="71">
        <v>93155001</v>
      </c>
      <c r="I9" s="41">
        <f t="shared" si="2"/>
        <v>0</v>
      </c>
      <c r="J9" s="71">
        <v>93155001</v>
      </c>
      <c r="K9" s="71">
        <v>93155001</v>
      </c>
      <c r="L9" s="41">
        <f t="shared" si="3"/>
        <v>0</v>
      </c>
    </row>
    <row r="10" spans="1:12" s="81" customFormat="1" ht="15.75">
      <c r="A10" s="78"/>
      <c r="B10" s="78"/>
      <c r="C10" s="78" t="s">
        <v>17</v>
      </c>
      <c r="D10" s="78"/>
      <c r="E10" s="79" t="str">
        <f t="shared" si="1"/>
        <v>6100-</v>
      </c>
      <c r="F10" s="80" t="str">
        <f>VLOOKUP(E10,'[9]Bang ma 2009'!$B$145:$F$686,5,0)</f>
        <v>Phụ cấp lương</v>
      </c>
      <c r="G10" s="41">
        <f>G11+G12</f>
        <v>60792101</v>
      </c>
      <c r="H10" s="41">
        <v>60792101</v>
      </c>
      <c r="I10" s="41">
        <f>SUM(I11:I13)</f>
        <v>0</v>
      </c>
      <c r="J10" s="41">
        <v>60792101</v>
      </c>
      <c r="K10" s="41">
        <v>60792101</v>
      </c>
      <c r="L10" s="41">
        <f>SUM(L11:L13)</f>
        <v>0</v>
      </c>
    </row>
    <row r="11" spans="1:12" s="43" customFormat="1" ht="15.75">
      <c r="A11" s="44"/>
      <c r="B11" s="44"/>
      <c r="C11" s="44" t="s">
        <v>17</v>
      </c>
      <c r="D11" s="44" t="s">
        <v>18</v>
      </c>
      <c r="E11" s="28" t="str">
        <f t="shared" si="1"/>
        <v>6100-6101</v>
      </c>
      <c r="F11" s="70" t="str">
        <f>VLOOKUP(E11,'[9]Bang ma 2009'!$B$145:$F$686,5,0)</f>
        <v>Phụ cấp chức vụ</v>
      </c>
      <c r="G11" s="71">
        <v>57216101</v>
      </c>
      <c r="H11" s="71">
        <v>57216101</v>
      </c>
      <c r="I11" s="41">
        <f t="shared" si="2"/>
        <v>0</v>
      </c>
      <c r="J11" s="71">
        <v>57216101</v>
      </c>
      <c r="K11" s="71">
        <v>57216101</v>
      </c>
      <c r="L11" s="41">
        <f t="shared" si="3"/>
        <v>0</v>
      </c>
    </row>
    <row r="12" spans="1:12" s="43" customFormat="1" ht="30">
      <c r="A12" s="44"/>
      <c r="B12" s="44"/>
      <c r="C12" s="44" t="s">
        <v>17</v>
      </c>
      <c r="D12" s="44" t="s">
        <v>19</v>
      </c>
      <c r="E12" s="28" t="str">
        <f t="shared" si="1"/>
        <v>6100-6113</v>
      </c>
      <c r="F12" s="70" t="str">
        <f>VLOOKUP(E12,'[9]Bang ma 2009'!$B$145:$F$686,5,0)</f>
        <v>Phụ cấp trách nhiệm theo nghề, theo công việc</v>
      </c>
      <c r="G12" s="71">
        <v>3576000</v>
      </c>
      <c r="H12" s="71">
        <v>3576000</v>
      </c>
      <c r="I12" s="41"/>
      <c r="J12" s="71">
        <v>3576000</v>
      </c>
      <c r="K12" s="71">
        <v>3576000</v>
      </c>
      <c r="L12" s="41"/>
    </row>
    <row r="13" spans="1:12" s="81" customFormat="1" ht="15.75">
      <c r="A13" s="78"/>
      <c r="B13" s="78"/>
      <c r="C13" s="78" t="s">
        <v>20</v>
      </c>
      <c r="D13" s="78"/>
      <c r="E13" s="79" t="str">
        <f t="shared" si="1"/>
        <v>6300-</v>
      </c>
      <c r="F13" s="80" t="str">
        <f>VLOOKUP(E13,'[9]Bang ma 2009'!$B$145:$F$686,5,0)</f>
        <v>Các khoản đóng góp</v>
      </c>
      <c r="G13" s="41">
        <f>G14+G15+G16+G17</f>
        <v>204756083</v>
      </c>
      <c r="H13" s="41">
        <v>204756083</v>
      </c>
      <c r="I13" s="41">
        <f t="shared" si="2"/>
        <v>0</v>
      </c>
      <c r="J13" s="41">
        <v>204756083</v>
      </c>
      <c r="K13" s="41">
        <v>204756083</v>
      </c>
      <c r="L13" s="41">
        <f t="shared" si="3"/>
        <v>0</v>
      </c>
    </row>
    <row r="14" spans="1:12" s="77" customFormat="1" ht="15.75">
      <c r="A14" s="74"/>
      <c r="B14" s="74"/>
      <c r="C14" s="74" t="s">
        <v>20</v>
      </c>
      <c r="D14" s="74" t="s">
        <v>21</v>
      </c>
      <c r="E14" s="75" t="str">
        <f t="shared" si="1"/>
        <v>6300-6301</v>
      </c>
      <c r="F14" s="76" t="str">
        <f>VLOOKUP(E14,'[9]Bang ma 2009'!$B$145:$F$686,5,0)</f>
        <v>Bảo hiểm xã hội</v>
      </c>
      <c r="G14" s="71">
        <v>161672753</v>
      </c>
      <c r="H14" s="71">
        <v>161672753</v>
      </c>
      <c r="I14" s="71">
        <f>SUM(I15:I15)</f>
        <v>0</v>
      </c>
      <c r="J14" s="71">
        <v>161672753</v>
      </c>
      <c r="K14" s="71">
        <v>161672753</v>
      </c>
      <c r="L14" s="71">
        <f>SUM(L15:L15)</f>
        <v>0</v>
      </c>
    </row>
    <row r="15" spans="1:12" s="43" customFormat="1" ht="15.75">
      <c r="A15" s="44"/>
      <c r="B15" s="44"/>
      <c r="C15" s="44" t="s">
        <v>20</v>
      </c>
      <c r="D15" s="44" t="s">
        <v>22</v>
      </c>
      <c r="E15" s="28" t="str">
        <f t="shared" si="1"/>
        <v>6300-6302</v>
      </c>
      <c r="F15" s="70" t="str">
        <f>VLOOKUP(E15,'[9]Bang ma 2009'!$B$145:$F$686,5,0)</f>
        <v>Bảo hiểm y tế</v>
      </c>
      <c r="G15" s="71">
        <v>28261575</v>
      </c>
      <c r="H15" s="71">
        <v>28261575</v>
      </c>
      <c r="I15" s="41">
        <f t="shared" si="2"/>
        <v>0</v>
      </c>
      <c r="J15" s="71">
        <v>28261575</v>
      </c>
      <c r="K15" s="71">
        <v>28261575</v>
      </c>
      <c r="L15" s="41">
        <f t="shared" si="3"/>
        <v>0</v>
      </c>
    </row>
    <row r="16" spans="1:12" s="77" customFormat="1" ht="15.75">
      <c r="A16" s="74"/>
      <c r="B16" s="74"/>
      <c r="C16" s="74" t="s">
        <v>20</v>
      </c>
      <c r="D16" s="74" t="s">
        <v>23</v>
      </c>
      <c r="E16" s="75" t="str">
        <f t="shared" si="1"/>
        <v>6300-6303</v>
      </c>
      <c r="F16" s="76" t="str">
        <f>VLOOKUP(E16,'[9]Bang ma 2009'!$B$145:$F$686,5,0)</f>
        <v>Kinh phí công đoàn</v>
      </c>
      <c r="G16" s="71">
        <v>7000000</v>
      </c>
      <c r="H16" s="71">
        <v>7000000</v>
      </c>
      <c r="I16" s="71">
        <f>SUM(I17:I20)</f>
        <v>0</v>
      </c>
      <c r="J16" s="71">
        <v>7000000</v>
      </c>
      <c r="K16" s="71">
        <v>7000000</v>
      </c>
      <c r="L16" s="71">
        <f t="shared" si="3"/>
        <v>0</v>
      </c>
    </row>
    <row r="17" spans="1:12" s="43" customFormat="1" ht="15.75">
      <c r="A17" s="44"/>
      <c r="B17" s="44"/>
      <c r="C17" s="44" t="s">
        <v>20</v>
      </c>
      <c r="D17" s="44" t="s">
        <v>35</v>
      </c>
      <c r="E17" s="28" t="str">
        <f t="shared" si="1"/>
        <v>6300-6304</v>
      </c>
      <c r="F17" s="70" t="str">
        <f>VLOOKUP(E17,'[9]Bang ma 2009'!$B$145:$F$686,5,0)</f>
        <v>Bảo hiểm thất nghiệp</v>
      </c>
      <c r="G17" s="71">
        <v>7821755</v>
      </c>
      <c r="H17" s="71">
        <v>7821755</v>
      </c>
      <c r="I17" s="41">
        <f t="shared" si="2"/>
        <v>0</v>
      </c>
      <c r="J17" s="71">
        <v>7821755</v>
      </c>
      <c r="K17" s="71">
        <v>7821755</v>
      </c>
      <c r="L17" s="41">
        <f>J17-K17</f>
        <v>0</v>
      </c>
    </row>
    <row r="18" spans="1:12" s="81" customFormat="1" ht="28.5">
      <c r="A18" s="78"/>
      <c r="B18" s="78"/>
      <c r="C18" s="78" t="s">
        <v>24</v>
      </c>
      <c r="D18" s="78"/>
      <c r="E18" s="79" t="str">
        <f t="shared" si="1"/>
        <v>6500-</v>
      </c>
      <c r="F18" s="80" t="str">
        <f>VLOOKUP(E18,'[9]Bang ma 2009'!$B$145:$F$686,5,0)</f>
        <v>Thanh toán dịch vụ công cộng</v>
      </c>
      <c r="G18" s="41">
        <f>G19+G20+G21</f>
        <v>19994300</v>
      </c>
      <c r="H18" s="41">
        <v>19994300</v>
      </c>
      <c r="I18" s="41">
        <f t="shared" si="2"/>
        <v>0</v>
      </c>
      <c r="J18" s="41">
        <v>19994300</v>
      </c>
      <c r="K18" s="41">
        <v>19994300</v>
      </c>
      <c r="L18" s="41">
        <f t="shared" si="3"/>
        <v>0</v>
      </c>
    </row>
    <row r="19" spans="1:12" s="43" customFormat="1" ht="15.75">
      <c r="A19" s="44"/>
      <c r="B19" s="44"/>
      <c r="C19" s="44" t="s">
        <v>24</v>
      </c>
      <c r="D19" s="44" t="s">
        <v>25</v>
      </c>
      <c r="E19" s="28" t="str">
        <f t="shared" si="1"/>
        <v>6500-6501</v>
      </c>
      <c r="F19" s="70" t="str">
        <f>VLOOKUP(E19,'[9]Bang ma 2009'!$B$145:$F$686,5,0)</f>
        <v>Thanh toán tiền điện</v>
      </c>
      <c r="G19" s="71">
        <v>17067600</v>
      </c>
      <c r="H19" s="71">
        <v>17067600</v>
      </c>
      <c r="I19" s="41">
        <f t="shared" si="2"/>
        <v>0</v>
      </c>
      <c r="J19" s="71">
        <v>17067600</v>
      </c>
      <c r="K19" s="71">
        <v>17067600</v>
      </c>
      <c r="L19" s="41">
        <f t="shared" si="3"/>
        <v>0</v>
      </c>
    </row>
    <row r="20" spans="1:12" ht="15.75">
      <c r="A20" s="44"/>
      <c r="B20" s="44"/>
      <c r="C20" s="44" t="s">
        <v>24</v>
      </c>
      <c r="D20" s="44" t="s">
        <v>82</v>
      </c>
      <c r="E20" s="28" t="str">
        <f t="shared" si="1"/>
        <v>6500-6502</v>
      </c>
      <c r="F20" s="70" t="s">
        <v>5</v>
      </c>
      <c r="G20" s="71">
        <v>1486700</v>
      </c>
      <c r="H20" s="71">
        <v>1486700</v>
      </c>
      <c r="I20" s="41">
        <f t="shared" si="2"/>
        <v>0</v>
      </c>
      <c r="J20" s="71">
        <v>1486700</v>
      </c>
      <c r="K20" s="71">
        <v>1486700</v>
      </c>
      <c r="L20" s="41">
        <f t="shared" si="3"/>
        <v>0</v>
      </c>
    </row>
    <row r="21" spans="1:12" s="77" customFormat="1" ht="30">
      <c r="A21" s="74"/>
      <c r="B21" s="74"/>
      <c r="C21" s="74" t="s">
        <v>24</v>
      </c>
      <c r="D21" s="74" t="s">
        <v>87</v>
      </c>
      <c r="E21" s="75" t="str">
        <f t="shared" si="1"/>
        <v>6500-6504</v>
      </c>
      <c r="F21" s="76" t="str">
        <f>VLOOKUP(E21,'[9]Bang ma 2009'!$B$145:$F$686,5,0)</f>
        <v>Thanh toán tiền vệ sinh, môi trường</v>
      </c>
      <c r="G21" s="71">
        <v>1440000</v>
      </c>
      <c r="H21" s="71">
        <v>1440000</v>
      </c>
      <c r="I21" s="71">
        <f>SUM(I22:I24)</f>
        <v>0</v>
      </c>
      <c r="J21" s="71">
        <v>1440000</v>
      </c>
      <c r="K21" s="71">
        <v>1440000</v>
      </c>
      <c r="L21" s="71">
        <f t="shared" si="3"/>
        <v>0</v>
      </c>
    </row>
    <row r="22" spans="1:12" s="81" customFormat="1" ht="15.75">
      <c r="A22" s="78"/>
      <c r="B22" s="78"/>
      <c r="C22" s="78" t="s">
        <v>27</v>
      </c>
      <c r="D22" s="78"/>
      <c r="E22" s="79" t="str">
        <f t="shared" si="1"/>
        <v>6550-</v>
      </c>
      <c r="F22" s="80" t="str">
        <f>VLOOKUP(E22,'[9]Bang ma 2009'!$B$145:$F$686,5,0)</f>
        <v>Vật tư văn phòng</v>
      </c>
      <c r="G22" s="41">
        <f>G23+G24</f>
        <v>16390000</v>
      </c>
      <c r="H22" s="41">
        <v>16390000</v>
      </c>
      <c r="I22" s="41">
        <f t="shared" si="2"/>
        <v>0</v>
      </c>
      <c r="J22" s="41">
        <v>16390000</v>
      </c>
      <c r="K22" s="41">
        <v>16390000</v>
      </c>
      <c r="L22" s="41">
        <f t="shared" si="3"/>
        <v>0</v>
      </c>
    </row>
    <row r="23" spans="1:12" ht="15.75">
      <c r="A23" s="44"/>
      <c r="B23" s="44"/>
      <c r="C23" s="44" t="s">
        <v>27</v>
      </c>
      <c r="D23" s="44" t="s">
        <v>26</v>
      </c>
      <c r="E23" s="28" t="str">
        <f t="shared" si="1"/>
        <v>6550-6551</v>
      </c>
      <c r="F23" s="70" t="str">
        <f>VLOOKUP(E23,'[9]Bang ma 2009'!$B$145:$F$686,5,0)</f>
        <v>Văn phòng phẩm</v>
      </c>
      <c r="G23" s="71">
        <v>11161000</v>
      </c>
      <c r="H23" s="71">
        <v>11161000</v>
      </c>
      <c r="I23" s="41"/>
      <c r="J23" s="71">
        <v>11161000</v>
      </c>
      <c r="K23" s="71">
        <v>11161000</v>
      </c>
      <c r="L23" s="41"/>
    </row>
    <row r="24" spans="1:12" s="43" customFormat="1" ht="15.75">
      <c r="A24" s="44"/>
      <c r="B24" s="44"/>
      <c r="C24" s="44" t="s">
        <v>27</v>
      </c>
      <c r="D24" s="44" t="s">
        <v>36</v>
      </c>
      <c r="E24" s="28" t="str">
        <f t="shared" si="1"/>
        <v>6550-6599</v>
      </c>
      <c r="F24" s="70" t="str">
        <f>VLOOKUP(E24,'[9]Bang ma 2009'!$B$145:$F$686,5,0)</f>
        <v>Vật tư văn phòng khác</v>
      </c>
      <c r="G24" s="71">
        <v>5229000</v>
      </c>
      <c r="H24" s="71">
        <v>5229000</v>
      </c>
      <c r="I24" s="41">
        <f t="shared" si="2"/>
        <v>0</v>
      </c>
      <c r="J24" s="71">
        <v>5229000</v>
      </c>
      <c r="K24" s="71">
        <v>5229000</v>
      </c>
      <c r="L24" s="41">
        <f t="shared" si="3"/>
        <v>0</v>
      </c>
    </row>
    <row r="25" spans="1:12" s="43" customFormat="1" ht="28.5">
      <c r="A25" s="27"/>
      <c r="B25" s="27"/>
      <c r="C25" s="27" t="s">
        <v>28</v>
      </c>
      <c r="D25" s="27"/>
      <c r="E25" s="28" t="str">
        <f t="shared" si="1"/>
        <v>6600-</v>
      </c>
      <c r="F25" s="69" t="str">
        <f>VLOOKUP(E25,'[9]Bang ma 2009'!$B$145:$F$686,5,0)</f>
        <v>Thông tin, tuyên truyền, liên lạc</v>
      </c>
      <c r="G25" s="41">
        <f>G26+G27+G28</f>
        <v>9904900</v>
      </c>
      <c r="H25" s="41">
        <v>9904900</v>
      </c>
      <c r="I25" s="41">
        <f>SUM(I26:I28)</f>
        <v>0</v>
      </c>
      <c r="J25" s="41">
        <v>9904900</v>
      </c>
      <c r="K25" s="41">
        <v>9904900</v>
      </c>
      <c r="L25" s="41">
        <f>SUM(L26:L28)</f>
        <v>0</v>
      </c>
    </row>
    <row r="26" spans="1:12" s="43" customFormat="1" ht="15.75">
      <c r="A26" s="44"/>
      <c r="B26" s="44"/>
      <c r="C26" s="44" t="s">
        <v>28</v>
      </c>
      <c r="D26" s="44" t="s">
        <v>29</v>
      </c>
      <c r="E26" s="28" t="str">
        <f t="shared" si="1"/>
        <v>6600-6601</v>
      </c>
      <c r="F26" s="70" t="str">
        <f>VLOOKUP(E26,'[9]Bang ma 2009'!$B$145:$F$686,5,0)</f>
        <v>Cước phí điện thoại trong nước</v>
      </c>
      <c r="G26" s="71">
        <v>4672900</v>
      </c>
      <c r="H26" s="71">
        <v>4672900</v>
      </c>
      <c r="I26" s="41">
        <f t="shared" si="2"/>
        <v>0</v>
      </c>
      <c r="J26" s="71">
        <v>4672900</v>
      </c>
      <c r="K26" s="71">
        <v>4672900</v>
      </c>
      <c r="L26" s="41">
        <f t="shared" si="3"/>
        <v>0</v>
      </c>
    </row>
    <row r="27" spans="1:12" s="43" customFormat="1" ht="15.75">
      <c r="A27" s="44"/>
      <c r="B27" s="44"/>
      <c r="C27" s="44" t="s">
        <v>28</v>
      </c>
      <c r="D27" s="44" t="s">
        <v>30</v>
      </c>
      <c r="E27" s="28" t="str">
        <f t="shared" si="1"/>
        <v>6600-6603</v>
      </c>
      <c r="F27" s="70" t="str">
        <f>VLOOKUP(E27,'[9]Bang ma 2009'!$B$145:$F$686,5,0)</f>
        <v>Cước phí bưu chính</v>
      </c>
      <c r="G27" s="71">
        <v>1800000</v>
      </c>
      <c r="H27" s="71">
        <v>1800000</v>
      </c>
      <c r="I27" s="41"/>
      <c r="J27" s="71">
        <v>1800000</v>
      </c>
      <c r="K27" s="71">
        <v>1800000</v>
      </c>
      <c r="L27" s="41"/>
    </row>
    <row r="28" spans="1:12" ht="15.75">
      <c r="A28" s="44"/>
      <c r="B28" s="44"/>
      <c r="C28" s="44" t="s">
        <v>28</v>
      </c>
      <c r="D28" s="44" t="s">
        <v>80</v>
      </c>
      <c r="E28" s="28" t="str">
        <f t="shared" si="1"/>
        <v>6600-6605</v>
      </c>
      <c r="F28" s="70" t="str">
        <f>VLOOKUP(E28,'[9]Bang ma 2009'!$B$145:$F$686,5,0)</f>
        <v>Thuê bao kênh vệ tinh</v>
      </c>
      <c r="G28" s="71">
        <v>3432000</v>
      </c>
      <c r="H28" s="71">
        <v>3432000</v>
      </c>
      <c r="I28" s="41">
        <f t="shared" si="2"/>
        <v>0</v>
      </c>
      <c r="J28" s="71">
        <v>3432000</v>
      </c>
      <c r="K28" s="71">
        <v>3432000</v>
      </c>
      <c r="L28" s="41">
        <f t="shared" si="3"/>
        <v>0</v>
      </c>
    </row>
    <row r="29" spans="1:12" s="43" customFormat="1" ht="15.75">
      <c r="A29" s="27"/>
      <c r="B29" s="27"/>
      <c r="C29" s="27" t="s">
        <v>83</v>
      </c>
      <c r="D29" s="44"/>
      <c r="E29" s="28"/>
      <c r="F29" s="69" t="s">
        <v>6</v>
      </c>
      <c r="G29" s="41">
        <f>G30</f>
        <v>23650000</v>
      </c>
      <c r="H29" s="41">
        <v>23650000</v>
      </c>
      <c r="I29" s="41">
        <f>SUM(I30:I32)</f>
        <v>0</v>
      </c>
      <c r="J29" s="41">
        <v>23650000</v>
      </c>
      <c r="K29" s="41">
        <v>23650000</v>
      </c>
      <c r="L29" s="41">
        <f t="shared" si="3"/>
        <v>0</v>
      </c>
    </row>
    <row r="30" spans="1:12" s="43" customFormat="1" ht="15.75">
      <c r="A30" s="44"/>
      <c r="B30" s="44"/>
      <c r="C30" s="44" t="s">
        <v>83</v>
      </c>
      <c r="D30" s="44" t="s">
        <v>84</v>
      </c>
      <c r="E30" s="28"/>
      <c r="F30" s="70" t="s">
        <v>88</v>
      </c>
      <c r="G30" s="71">
        <v>23650000</v>
      </c>
      <c r="H30" s="71">
        <v>23650000</v>
      </c>
      <c r="I30" s="41">
        <f t="shared" si="2"/>
        <v>0</v>
      </c>
      <c r="J30" s="71">
        <v>23650000</v>
      </c>
      <c r="K30" s="71">
        <v>23650000</v>
      </c>
      <c r="L30" s="41">
        <f t="shared" si="3"/>
        <v>0</v>
      </c>
    </row>
    <row r="31" spans="1:12" s="81" customFormat="1" ht="71.25">
      <c r="A31" s="78"/>
      <c r="B31" s="78"/>
      <c r="C31" s="78" t="s">
        <v>32</v>
      </c>
      <c r="D31" s="78"/>
      <c r="E31" s="79" t="str">
        <f t="shared" si="1"/>
        <v>6900-</v>
      </c>
      <c r="F31" s="80" t="str">
        <f>VLOOKUP(E31,'[9]Bang ma 2009'!$B$145:$F$686,5,0)</f>
        <v>Sửa chữa tài sản phục vụ công tác chuyên môn và duy tu, bảo dưỡng các công trình cơ sở hạ tầng từ kinh phí thường xuyên</v>
      </c>
      <c r="G31" s="41">
        <f>G32+G33</f>
        <v>2447500</v>
      </c>
      <c r="H31" s="41">
        <v>2447500</v>
      </c>
      <c r="I31" s="41">
        <f t="shared" si="2"/>
        <v>0</v>
      </c>
      <c r="J31" s="41">
        <v>2447500</v>
      </c>
      <c r="K31" s="41">
        <v>2447500</v>
      </c>
      <c r="L31" s="41">
        <f t="shared" si="3"/>
        <v>0</v>
      </c>
    </row>
    <row r="32" spans="1:12" s="43" customFormat="1" ht="15.75">
      <c r="A32" s="44"/>
      <c r="B32" s="44"/>
      <c r="C32" s="44" t="s">
        <v>32</v>
      </c>
      <c r="D32" s="44" t="s">
        <v>33</v>
      </c>
      <c r="E32" s="73"/>
      <c r="F32" s="70" t="s">
        <v>85</v>
      </c>
      <c r="G32" s="71">
        <v>1127500</v>
      </c>
      <c r="H32" s="71">
        <v>1127500</v>
      </c>
      <c r="I32" s="41">
        <f t="shared" si="2"/>
        <v>0</v>
      </c>
      <c r="J32" s="71">
        <v>1127500</v>
      </c>
      <c r="K32" s="71">
        <v>1127500</v>
      </c>
      <c r="L32" s="41">
        <f t="shared" si="3"/>
        <v>0</v>
      </c>
    </row>
    <row r="33" spans="1:12" s="77" customFormat="1" ht="15.75">
      <c r="A33" s="74"/>
      <c r="B33" s="74"/>
      <c r="C33" s="74" t="s">
        <v>32</v>
      </c>
      <c r="D33" s="74" t="s">
        <v>86</v>
      </c>
      <c r="E33" s="75" t="str">
        <f t="shared" si="1"/>
        <v>6900-6921</v>
      </c>
      <c r="F33" s="76" t="str">
        <f>VLOOKUP(E33,'[9]Bang ma 2009'!$B$145:$F$686,5,0)</f>
        <v>Đường điện, cấp thoát nước</v>
      </c>
      <c r="G33" s="71">
        <v>1320000</v>
      </c>
      <c r="H33" s="71">
        <v>1320000</v>
      </c>
      <c r="I33" s="71"/>
      <c r="J33" s="71">
        <v>1320000</v>
      </c>
      <c r="K33" s="71">
        <v>1320000</v>
      </c>
      <c r="L33" s="71"/>
    </row>
    <row r="34" spans="1:12" s="81" customFormat="1" ht="28.5">
      <c r="A34" s="78"/>
      <c r="B34" s="78"/>
      <c r="C34" s="78" t="s">
        <v>31</v>
      </c>
      <c r="D34" s="78"/>
      <c r="E34" s="79" t="str">
        <f t="shared" si="1"/>
        <v>7000-</v>
      </c>
      <c r="F34" s="80" t="str">
        <f>VLOOKUP(E34,'[9]Bang ma 2009'!$B$145:$F$686,5,0)</f>
        <v>Chi phí nghiệp vụ chuyên môn của từng ngành</v>
      </c>
      <c r="G34" s="41">
        <f>G35</f>
        <v>10278618</v>
      </c>
      <c r="H34" s="41">
        <v>10278618</v>
      </c>
      <c r="I34" s="41"/>
      <c r="J34" s="41">
        <v>10278618</v>
      </c>
      <c r="K34" s="41">
        <v>10278618</v>
      </c>
      <c r="L34" s="41"/>
    </row>
    <row r="35" spans="1:12" s="77" customFormat="1" ht="30">
      <c r="A35" s="74"/>
      <c r="B35" s="74"/>
      <c r="C35" s="74" t="s">
        <v>31</v>
      </c>
      <c r="D35" s="74" t="s">
        <v>44</v>
      </c>
      <c r="E35" s="75" t="str">
        <f>C35&amp;"-"&amp;D35</f>
        <v>7000-7001</v>
      </c>
      <c r="F35" s="76" t="str">
        <f>VLOOKUP(E35,'[9]Bang ma 2009'!$B$145:$F$686,5,0)</f>
        <v>Chi mua hàng hoá, vật tư dùng cho chuyên môn của từng ngành</v>
      </c>
      <c r="G35" s="71">
        <v>10278618</v>
      </c>
      <c r="H35" s="71">
        <v>10278618</v>
      </c>
      <c r="I35" s="71">
        <f>SUM(I36:I36)</f>
        <v>0</v>
      </c>
      <c r="J35" s="71">
        <v>10278618</v>
      </c>
      <c r="K35" s="71">
        <v>10278618</v>
      </c>
      <c r="L35" s="71">
        <f>SUM(L36:L36)</f>
        <v>0</v>
      </c>
    </row>
    <row r="36" spans="1:12" s="81" customFormat="1" ht="15.75">
      <c r="A36" s="78"/>
      <c r="B36" s="78"/>
      <c r="C36" s="78" t="s">
        <v>34</v>
      </c>
      <c r="D36" s="78"/>
      <c r="E36" s="79" t="str">
        <f t="shared" si="1"/>
        <v>7750-</v>
      </c>
      <c r="F36" s="80" t="str">
        <f>VLOOKUP(E36,'[9]Bang ma 2009'!$B$145:$F$686,5,0)</f>
        <v>Chi khác</v>
      </c>
      <c r="G36" s="41">
        <f>G37</f>
        <v>8950000</v>
      </c>
      <c r="H36" s="41">
        <v>8950000</v>
      </c>
      <c r="I36" s="41">
        <f t="shared" si="2"/>
        <v>0</v>
      </c>
      <c r="J36" s="41">
        <v>8950000</v>
      </c>
      <c r="K36" s="41">
        <v>8950000</v>
      </c>
      <c r="L36" s="41">
        <f t="shared" si="3"/>
        <v>0</v>
      </c>
    </row>
    <row r="37" spans="1:12" s="77" customFormat="1" ht="15.75">
      <c r="A37" s="74"/>
      <c r="B37" s="74"/>
      <c r="C37" s="74" t="s">
        <v>34</v>
      </c>
      <c r="D37" s="74" t="s">
        <v>37</v>
      </c>
      <c r="E37" s="75" t="str">
        <f t="shared" si="1"/>
        <v>7750-7799</v>
      </c>
      <c r="F37" s="76" t="str">
        <f>VLOOKUP(E37,'[9]Bang ma 2009'!$B$145:$F$686,5,0)</f>
        <v>Chi các khoản khác</v>
      </c>
      <c r="G37" s="71">
        <v>8950000</v>
      </c>
      <c r="H37" s="71">
        <v>8950000</v>
      </c>
      <c r="I37" s="71">
        <f>G37-H37</f>
        <v>0</v>
      </c>
      <c r="J37" s="71">
        <v>8950000</v>
      </c>
      <c r="K37" s="71">
        <v>8950000</v>
      </c>
      <c r="L37" s="71">
        <f>J37-K37</f>
        <v>0</v>
      </c>
    </row>
    <row r="38" spans="1:12" s="43" customFormat="1" ht="15.75">
      <c r="A38" s="45"/>
      <c r="B38" s="45"/>
      <c r="C38" s="45"/>
      <c r="D38" s="45"/>
      <c r="E38" s="46"/>
      <c r="F38" s="47"/>
      <c r="G38" s="1"/>
      <c r="H38" s="1"/>
      <c r="I38" s="1"/>
      <c r="J38" s="1"/>
      <c r="K38" s="1"/>
      <c r="L38" s="1"/>
    </row>
    <row r="39" spans="1:12" ht="15.75">
      <c r="A39" s="2"/>
      <c r="B39" s="2"/>
      <c r="C39" s="2"/>
      <c r="D39" s="2"/>
      <c r="E39" s="48"/>
      <c r="F39" s="49"/>
      <c r="G39" s="3"/>
      <c r="H39" s="3"/>
      <c r="I39" s="3"/>
      <c r="J39" s="3"/>
      <c r="K39" s="3"/>
      <c r="L39" s="3"/>
    </row>
    <row r="40" spans="1:12" s="43" customFormat="1" ht="15.75">
      <c r="A40" s="50"/>
      <c r="B40" s="50"/>
      <c r="C40" s="50"/>
      <c r="D40" s="50"/>
      <c r="E40" s="48"/>
      <c r="F40" s="51"/>
      <c r="G40" s="4"/>
      <c r="H40" s="4"/>
      <c r="I40" s="4"/>
      <c r="J40" s="4"/>
      <c r="K40" s="4"/>
      <c r="L40" s="4"/>
    </row>
    <row r="41" spans="1:12" ht="15.75">
      <c r="A41" s="2"/>
      <c r="B41" s="2"/>
      <c r="C41" s="2"/>
      <c r="D41" s="2"/>
      <c r="E41" s="48"/>
      <c r="F41" s="49"/>
      <c r="G41" s="3"/>
      <c r="H41" s="3"/>
      <c r="I41" s="3"/>
      <c r="J41" s="3"/>
      <c r="K41" s="3"/>
      <c r="L41" s="3"/>
    </row>
    <row r="42" spans="1:12" ht="15.75">
      <c r="A42" s="2"/>
      <c r="B42" s="2"/>
      <c r="C42" s="2"/>
      <c r="D42" s="2"/>
      <c r="E42" s="48"/>
      <c r="F42" s="49"/>
      <c r="G42" s="3"/>
      <c r="H42" s="3"/>
      <c r="I42" s="3"/>
      <c r="J42" s="3"/>
      <c r="K42" s="3"/>
      <c r="L42" s="3"/>
    </row>
    <row r="43" spans="1:12" ht="15.75">
      <c r="A43" s="2"/>
      <c r="B43" s="2"/>
      <c r="C43" s="2"/>
      <c r="D43" s="2"/>
      <c r="E43" s="48"/>
      <c r="F43" s="49"/>
      <c r="G43" s="3"/>
      <c r="H43" s="3"/>
      <c r="I43" s="3"/>
      <c r="J43" s="3"/>
      <c r="K43" s="3"/>
      <c r="L43" s="3"/>
    </row>
    <row r="44" spans="1:12" ht="15.75">
      <c r="A44" s="2"/>
      <c r="B44" s="2"/>
      <c r="C44" s="2"/>
      <c r="D44" s="2"/>
      <c r="E44" s="48"/>
      <c r="F44" s="49"/>
      <c r="G44" s="3"/>
      <c r="H44" s="3"/>
      <c r="I44" s="3"/>
      <c r="J44" s="3"/>
      <c r="K44" s="3"/>
      <c r="L44" s="3"/>
    </row>
    <row r="45" spans="1:12" ht="15.75">
      <c r="A45" s="2"/>
      <c r="B45" s="2"/>
      <c r="C45" s="2"/>
      <c r="D45" s="2"/>
      <c r="E45" s="48"/>
      <c r="F45" s="49"/>
      <c r="G45" s="3"/>
      <c r="H45" s="3"/>
      <c r="I45" s="3"/>
      <c r="J45" s="3"/>
      <c r="K45" s="3"/>
      <c r="L45" s="3"/>
    </row>
    <row r="46" spans="1:12" ht="15.75">
      <c r="A46" s="2"/>
      <c r="B46" s="2"/>
      <c r="C46" s="2"/>
      <c r="D46" s="2"/>
      <c r="E46" s="48"/>
      <c r="F46" s="49"/>
      <c r="G46" s="3"/>
      <c r="H46" s="3"/>
      <c r="I46" s="3"/>
      <c r="J46" s="3"/>
      <c r="K46" s="3"/>
      <c r="L46" s="3"/>
    </row>
    <row r="47" spans="1:12" s="43" customFormat="1" ht="15.75">
      <c r="A47" s="50"/>
      <c r="B47" s="50"/>
      <c r="C47" s="50"/>
      <c r="D47" s="50"/>
      <c r="E47" s="48"/>
      <c r="F47" s="51"/>
      <c r="G47" s="4"/>
      <c r="H47" s="4"/>
      <c r="I47" s="4"/>
      <c r="J47" s="4"/>
      <c r="K47" s="4"/>
      <c r="L47" s="4"/>
    </row>
    <row r="48" spans="1:12" ht="15.75">
      <c r="A48" s="2"/>
      <c r="B48" s="2"/>
      <c r="C48" s="2"/>
      <c r="D48" s="2"/>
      <c r="E48" s="48"/>
      <c r="F48" s="49"/>
      <c r="G48" s="3"/>
      <c r="H48" s="3"/>
      <c r="I48" s="3"/>
      <c r="J48" s="3"/>
      <c r="K48" s="3"/>
      <c r="L48" s="3"/>
    </row>
    <row r="49" spans="1:12" ht="15.75">
      <c r="A49" s="2"/>
      <c r="B49" s="2"/>
      <c r="C49" s="2"/>
      <c r="D49" s="2"/>
      <c r="E49" s="48"/>
      <c r="F49" s="49"/>
      <c r="G49" s="3"/>
      <c r="H49" s="3"/>
      <c r="I49" s="3"/>
      <c r="J49" s="3"/>
      <c r="K49" s="3"/>
      <c r="L49" s="3"/>
    </row>
    <row r="50" spans="1:12" ht="15.75">
      <c r="A50" s="50"/>
      <c r="B50" s="50"/>
      <c r="C50" s="50"/>
      <c r="D50" s="50"/>
      <c r="E50" s="48"/>
      <c r="F50" s="52"/>
      <c r="G50" s="4"/>
      <c r="H50" s="4"/>
      <c r="I50" s="4"/>
      <c r="J50" s="4"/>
      <c r="K50" s="4"/>
      <c r="L50" s="4"/>
    </row>
    <row r="51" spans="1:12" ht="15.75">
      <c r="A51" s="2"/>
      <c r="B51" s="2"/>
      <c r="C51" s="50"/>
      <c r="D51" s="2"/>
      <c r="E51" s="53"/>
      <c r="F51" s="54"/>
      <c r="G51" s="3"/>
      <c r="H51" s="3"/>
      <c r="I51" s="3"/>
      <c r="J51" s="3"/>
      <c r="K51" s="3"/>
      <c r="L51" s="3"/>
    </row>
    <row r="52" spans="1:12" ht="15.75">
      <c r="A52" s="50"/>
      <c r="B52" s="50"/>
      <c r="C52" s="50"/>
      <c r="D52" s="50"/>
      <c r="E52" s="48"/>
      <c r="F52" s="52"/>
      <c r="G52" s="4"/>
      <c r="H52" s="4"/>
      <c r="I52" s="4"/>
      <c r="J52" s="4"/>
      <c r="K52" s="4"/>
      <c r="L52" s="4"/>
    </row>
    <row r="53" spans="1:12" ht="15.75">
      <c r="A53" s="2"/>
      <c r="B53" s="2"/>
      <c r="C53" s="50"/>
      <c r="D53" s="2"/>
      <c r="E53" s="53"/>
      <c r="F53" s="54"/>
      <c r="G53" s="3"/>
      <c r="H53" s="3"/>
      <c r="I53" s="3"/>
      <c r="J53" s="3"/>
      <c r="K53" s="3"/>
      <c r="L53" s="3"/>
    </row>
    <row r="54" spans="1:12" ht="15.75">
      <c r="A54" s="2"/>
      <c r="B54" s="2"/>
      <c r="C54" s="50"/>
      <c r="D54" s="2"/>
      <c r="E54" s="53"/>
      <c r="F54" s="54"/>
      <c r="G54" s="3"/>
      <c r="H54" s="3"/>
      <c r="I54" s="3"/>
      <c r="J54" s="3"/>
      <c r="K54" s="3"/>
      <c r="L54" s="3"/>
    </row>
    <row r="55" spans="1:12" ht="15.75">
      <c r="A55" s="2"/>
      <c r="B55" s="2"/>
      <c r="C55" s="50"/>
      <c r="D55" s="2"/>
      <c r="E55" s="53"/>
      <c r="F55" s="54"/>
      <c r="G55" s="3"/>
      <c r="H55" s="3"/>
      <c r="I55" s="3"/>
      <c r="J55" s="3"/>
      <c r="K55" s="3"/>
      <c r="L55" s="3"/>
    </row>
    <row r="56" spans="1:12" ht="15.75">
      <c r="A56" s="50"/>
      <c r="B56" s="50"/>
      <c r="C56" s="50"/>
      <c r="D56" s="50"/>
      <c r="E56" s="48"/>
      <c r="F56" s="52"/>
      <c r="G56" s="4"/>
      <c r="H56" s="4"/>
      <c r="I56" s="4"/>
      <c r="J56" s="4"/>
      <c r="K56" s="4"/>
      <c r="L56" s="4"/>
    </row>
    <row r="57" spans="1:12" ht="15.75">
      <c r="A57" s="2"/>
      <c r="B57" s="2"/>
      <c r="C57" s="50"/>
      <c r="D57" s="2"/>
      <c r="E57" s="53"/>
      <c r="F57" s="54"/>
      <c r="G57" s="3"/>
      <c r="H57" s="3"/>
      <c r="I57" s="3"/>
      <c r="J57" s="3"/>
      <c r="K57" s="3"/>
      <c r="L57" s="3"/>
    </row>
    <row r="58" spans="1:12" ht="15.75">
      <c r="A58" s="2"/>
      <c r="B58" s="2"/>
      <c r="C58" s="50"/>
      <c r="D58" s="2"/>
      <c r="E58" s="53"/>
      <c r="F58" s="54"/>
      <c r="G58" s="3"/>
      <c r="H58" s="3"/>
      <c r="I58" s="3"/>
      <c r="J58" s="3"/>
      <c r="K58" s="3"/>
      <c r="L58" s="3"/>
    </row>
    <row r="59" spans="1:12" ht="15.75">
      <c r="A59" s="2"/>
      <c r="B59" s="2"/>
      <c r="C59" s="50"/>
      <c r="D59" s="2"/>
      <c r="E59" s="53"/>
      <c r="F59" s="54"/>
      <c r="G59" s="3"/>
      <c r="H59" s="3"/>
      <c r="I59" s="3"/>
      <c r="J59" s="3"/>
      <c r="K59" s="3"/>
      <c r="L59" s="3"/>
    </row>
    <row r="60" spans="1:12" ht="15.75">
      <c r="A60" s="2"/>
      <c r="B60" s="2"/>
      <c r="C60" s="50"/>
      <c r="D60" s="2"/>
      <c r="E60" s="53"/>
      <c r="F60" s="54"/>
      <c r="G60" s="3"/>
      <c r="H60" s="3"/>
      <c r="I60" s="3"/>
      <c r="J60" s="3"/>
      <c r="K60" s="3"/>
      <c r="L60" s="3"/>
    </row>
    <row r="61" spans="1:12" ht="15.75">
      <c r="A61" s="50"/>
      <c r="B61" s="50"/>
      <c r="C61" s="50"/>
      <c r="D61" s="50"/>
      <c r="E61" s="48"/>
      <c r="F61" s="52"/>
      <c r="G61" s="4"/>
      <c r="H61" s="4"/>
      <c r="I61" s="4"/>
      <c r="J61" s="4"/>
      <c r="K61" s="4"/>
      <c r="L61" s="4"/>
    </row>
    <row r="62" spans="1:12" ht="15.75">
      <c r="A62" s="2"/>
      <c r="B62" s="2"/>
      <c r="C62" s="50"/>
      <c r="D62" s="2"/>
      <c r="E62" s="53"/>
      <c r="F62" s="54"/>
      <c r="G62" s="3"/>
      <c r="H62" s="3"/>
      <c r="I62" s="3"/>
      <c r="J62" s="3"/>
      <c r="K62" s="3"/>
      <c r="L62" s="3"/>
    </row>
    <row r="63" spans="1:12" ht="15.75">
      <c r="A63" s="2"/>
      <c r="B63" s="2"/>
      <c r="C63" s="50"/>
      <c r="D63" s="2"/>
      <c r="E63" s="53"/>
      <c r="F63" s="54"/>
      <c r="G63" s="3"/>
      <c r="H63" s="3"/>
      <c r="I63" s="3"/>
      <c r="J63" s="3"/>
      <c r="K63" s="3"/>
      <c r="L63" s="3"/>
    </row>
    <row r="64" spans="1:12" ht="15.75">
      <c r="A64" s="2"/>
      <c r="B64" s="2"/>
      <c r="C64" s="50"/>
      <c r="D64" s="2"/>
      <c r="E64" s="53"/>
      <c r="F64" s="54"/>
      <c r="G64" s="3"/>
      <c r="H64" s="3"/>
      <c r="I64" s="3"/>
      <c r="J64" s="3"/>
      <c r="K64" s="3"/>
      <c r="L64" s="3"/>
    </row>
    <row r="65" spans="1:12" ht="15.75">
      <c r="A65" s="50"/>
      <c r="B65" s="50"/>
      <c r="C65" s="50"/>
      <c r="D65" s="50"/>
      <c r="E65" s="48"/>
      <c r="F65" s="52"/>
      <c r="G65" s="4"/>
      <c r="H65" s="4"/>
      <c r="I65" s="4"/>
      <c r="J65" s="4"/>
      <c r="K65" s="4"/>
      <c r="L65" s="4"/>
    </row>
    <row r="66" spans="1:12" ht="15.75">
      <c r="A66" s="2"/>
      <c r="B66" s="2"/>
      <c r="C66" s="50"/>
      <c r="D66" s="2"/>
      <c r="E66" s="53"/>
      <c r="F66" s="54"/>
      <c r="G66" s="3"/>
      <c r="H66" s="3"/>
      <c r="I66" s="3"/>
      <c r="J66" s="3"/>
      <c r="K66" s="3"/>
      <c r="L66" s="3"/>
    </row>
    <row r="67" spans="1:12" ht="15.75">
      <c r="A67" s="2"/>
      <c r="B67" s="2"/>
      <c r="C67" s="50"/>
      <c r="D67" s="2"/>
      <c r="E67" s="53"/>
      <c r="F67" s="54"/>
      <c r="G67" s="3"/>
      <c r="H67" s="3"/>
      <c r="I67" s="3"/>
      <c r="J67" s="3"/>
      <c r="K67" s="3"/>
      <c r="L67" s="3"/>
    </row>
    <row r="68" spans="1:12" ht="15.75">
      <c r="A68" s="2"/>
      <c r="B68" s="2"/>
      <c r="C68" s="50"/>
      <c r="D68" s="2"/>
      <c r="E68" s="53"/>
      <c r="F68" s="54"/>
      <c r="G68" s="3"/>
      <c r="H68" s="3"/>
      <c r="I68" s="3"/>
      <c r="J68" s="3"/>
      <c r="K68" s="3"/>
      <c r="L68" s="3"/>
    </row>
    <row r="69" spans="1:12" ht="15.75">
      <c r="A69" s="50"/>
      <c r="B69" s="50"/>
      <c r="C69" s="50"/>
      <c r="D69" s="50"/>
      <c r="E69" s="48"/>
      <c r="F69" s="52"/>
      <c r="G69" s="4"/>
      <c r="H69" s="4"/>
      <c r="I69" s="4"/>
      <c r="J69" s="4"/>
      <c r="K69" s="4"/>
      <c r="L69" s="4"/>
    </row>
    <row r="70" spans="1:12" ht="15.75">
      <c r="A70" s="2"/>
      <c r="B70" s="2"/>
      <c r="C70" s="50"/>
      <c r="D70" s="2"/>
      <c r="E70" s="53"/>
      <c r="F70" s="54"/>
      <c r="G70" s="3"/>
      <c r="H70" s="3"/>
      <c r="I70" s="3"/>
      <c r="J70" s="3"/>
      <c r="K70" s="3"/>
      <c r="L70" s="3"/>
    </row>
    <row r="71" spans="1:12" ht="15.75">
      <c r="A71" s="2"/>
      <c r="B71" s="2"/>
      <c r="C71" s="50"/>
      <c r="D71" s="2"/>
      <c r="E71" s="53"/>
      <c r="F71" s="54"/>
      <c r="G71" s="3"/>
      <c r="H71" s="3"/>
      <c r="I71" s="3"/>
      <c r="J71" s="3"/>
      <c r="K71" s="3"/>
      <c r="L71" s="3"/>
    </row>
    <row r="72" spans="1:12" ht="15.75">
      <c r="A72" s="2"/>
      <c r="B72" s="2"/>
      <c r="C72" s="50"/>
      <c r="D72" s="2"/>
      <c r="E72" s="53"/>
      <c r="F72" s="54"/>
      <c r="G72" s="3"/>
      <c r="H72" s="3"/>
      <c r="I72" s="3"/>
      <c r="J72" s="3"/>
      <c r="K72" s="3"/>
      <c r="L72" s="3"/>
    </row>
    <row r="73" spans="1:12" ht="15.75">
      <c r="A73" s="2"/>
      <c r="B73" s="2"/>
      <c r="C73" s="50"/>
      <c r="D73" s="2"/>
      <c r="E73" s="53"/>
      <c r="F73" s="54"/>
      <c r="G73" s="3"/>
      <c r="H73" s="3"/>
      <c r="I73" s="3"/>
      <c r="J73" s="3"/>
      <c r="K73" s="3"/>
      <c r="L73" s="3"/>
    </row>
    <row r="74" spans="1:12" ht="15.75">
      <c r="A74" s="2"/>
      <c r="B74" s="2"/>
      <c r="C74" s="50"/>
      <c r="D74" s="2"/>
      <c r="E74" s="53"/>
      <c r="F74" s="54"/>
      <c r="G74" s="3"/>
      <c r="H74" s="3"/>
      <c r="I74" s="3"/>
      <c r="J74" s="3"/>
      <c r="K74" s="3"/>
      <c r="L74" s="3"/>
    </row>
    <row r="75" spans="1:12" ht="15.75">
      <c r="A75" s="55"/>
      <c r="B75" s="55"/>
      <c r="C75" s="55"/>
      <c r="D75" s="55"/>
      <c r="E75" s="56"/>
      <c r="F75" s="57"/>
      <c r="G75" s="58"/>
      <c r="H75" s="58"/>
      <c r="I75" s="58"/>
      <c r="J75" s="58"/>
      <c r="K75" s="58"/>
      <c r="L75" s="58"/>
    </row>
    <row r="76" spans="1:12" ht="15.75">
      <c r="A76" s="2"/>
      <c r="B76" s="2"/>
      <c r="C76" s="50"/>
      <c r="D76" s="50"/>
      <c r="E76" s="53"/>
      <c r="F76" s="54"/>
      <c r="G76" s="4"/>
      <c r="H76" s="4"/>
      <c r="I76" s="4"/>
      <c r="J76" s="4"/>
      <c r="K76" s="4"/>
      <c r="L76" s="4"/>
    </row>
    <row r="77" spans="1:12" ht="15.75">
      <c r="A77" s="2"/>
      <c r="B77" s="2"/>
      <c r="C77" s="50"/>
      <c r="D77" s="2"/>
      <c r="E77" s="53"/>
      <c r="F77" s="54"/>
      <c r="G77" s="3"/>
      <c r="H77" s="3"/>
      <c r="I77" s="3"/>
      <c r="J77" s="3"/>
      <c r="K77" s="3"/>
      <c r="L77" s="3"/>
    </row>
    <row r="78" spans="1:12" ht="15.75">
      <c r="A78" s="2"/>
      <c r="B78" s="2"/>
      <c r="C78" s="50"/>
      <c r="D78" s="2"/>
      <c r="E78" s="53"/>
      <c r="F78" s="54"/>
      <c r="G78" s="3"/>
      <c r="H78" s="3"/>
      <c r="I78" s="3"/>
      <c r="J78" s="59"/>
      <c r="K78" s="59"/>
      <c r="L78" s="59"/>
    </row>
    <row r="79" spans="1:12" ht="15.75">
      <c r="A79" s="60"/>
      <c r="B79" s="60"/>
      <c r="C79" s="61"/>
      <c r="D79" s="60"/>
      <c r="E79" s="62"/>
      <c r="F79" s="63"/>
      <c r="G79" s="59"/>
      <c r="H79" s="59"/>
      <c r="I79" s="59"/>
      <c r="J79" s="59"/>
      <c r="K79" s="59"/>
      <c r="L79" s="59"/>
    </row>
    <row r="80" spans="1:12" ht="15.75">
      <c r="A80" s="60"/>
      <c r="B80" s="60"/>
      <c r="C80" s="61"/>
      <c r="D80" s="60"/>
      <c r="E80" s="62"/>
      <c r="F80" s="63"/>
      <c r="G80" s="64"/>
      <c r="H80" s="64"/>
      <c r="I80" s="64"/>
      <c r="J80" s="59"/>
      <c r="K80" s="59"/>
      <c r="L80" s="59"/>
    </row>
    <row r="81" spans="1:12" ht="15.75">
      <c r="A81" s="60"/>
      <c r="B81" s="60"/>
      <c r="C81" s="61"/>
      <c r="D81" s="60"/>
      <c r="E81" s="62"/>
      <c r="F81" s="63"/>
      <c r="G81" s="59"/>
      <c r="H81" s="59"/>
      <c r="I81" s="59"/>
      <c r="J81" s="59"/>
      <c r="K81" s="59"/>
      <c r="L81" s="59"/>
    </row>
    <row r="82" spans="1:12" ht="15.75">
      <c r="A82" s="60"/>
      <c r="B82" s="60"/>
      <c r="C82" s="61"/>
      <c r="D82" s="60"/>
      <c r="E82" s="62"/>
      <c r="F82" s="63"/>
      <c r="G82" s="59"/>
      <c r="H82" s="59"/>
      <c r="I82" s="59"/>
      <c r="J82" s="59"/>
      <c r="K82" s="59"/>
      <c r="L82" s="59"/>
    </row>
    <row r="83" spans="1:12" ht="15.75">
      <c r="A83" s="60"/>
      <c r="B83" s="60"/>
      <c r="C83" s="61"/>
      <c r="D83" s="60"/>
      <c r="E83" s="62"/>
      <c r="F83" s="63"/>
      <c r="G83" s="59"/>
      <c r="H83" s="59"/>
      <c r="I83" s="59"/>
      <c r="J83" s="59"/>
      <c r="K83" s="59"/>
      <c r="L83" s="59"/>
    </row>
    <row r="84" spans="1:12" ht="15.75">
      <c r="A84" s="60"/>
      <c r="B84" s="60"/>
      <c r="C84" s="61"/>
      <c r="D84" s="60"/>
      <c r="E84" s="62"/>
      <c r="F84" s="63"/>
      <c r="G84" s="59"/>
      <c r="H84" s="59"/>
      <c r="I84" s="59"/>
      <c r="J84" s="59"/>
      <c r="K84" s="59"/>
      <c r="L84" s="59"/>
    </row>
    <row r="85" spans="3:12" ht="15.75">
      <c r="C85" s="61"/>
      <c r="D85" s="60"/>
      <c r="E85" s="62"/>
      <c r="F85" s="63"/>
      <c r="G85" s="59"/>
      <c r="H85" s="59"/>
      <c r="I85" s="59"/>
      <c r="J85" s="59"/>
      <c r="K85" s="59"/>
      <c r="L85" s="59"/>
    </row>
    <row r="86" spans="3:12" ht="15.75">
      <c r="C86" s="61"/>
      <c r="D86" s="60"/>
      <c r="E86" s="62"/>
      <c r="F86" s="63"/>
      <c r="G86" s="59"/>
      <c r="H86" s="59"/>
      <c r="I86" s="59"/>
      <c r="J86" s="59"/>
      <c r="K86" s="59"/>
      <c r="L86" s="59"/>
    </row>
    <row r="87" spans="3:12" ht="15.75">
      <c r="C87" s="61"/>
      <c r="D87" s="60"/>
      <c r="E87" s="62"/>
      <c r="F87" s="63"/>
      <c r="G87" s="59"/>
      <c r="H87" s="59"/>
      <c r="I87" s="59"/>
      <c r="J87" s="59"/>
      <c r="K87" s="59"/>
      <c r="L87" s="59"/>
    </row>
    <row r="88" spans="3:12" ht="15.75">
      <c r="C88" s="61"/>
      <c r="D88" s="60"/>
      <c r="E88" s="62"/>
      <c r="F88" s="63"/>
      <c r="G88" s="59"/>
      <c r="H88" s="59"/>
      <c r="I88" s="59"/>
      <c r="J88" s="59"/>
      <c r="K88" s="59"/>
      <c r="L88" s="59"/>
    </row>
    <row r="89" spans="3:12" ht="15.75">
      <c r="C89" s="61"/>
      <c r="D89" s="60"/>
      <c r="E89" s="62"/>
      <c r="F89" s="63"/>
      <c r="G89" s="59"/>
      <c r="H89" s="59"/>
      <c r="I89" s="59"/>
      <c r="J89" s="59"/>
      <c r="K89" s="59"/>
      <c r="L89" s="59"/>
    </row>
    <row r="90" spans="3:12" ht="15.75">
      <c r="C90" s="61"/>
      <c r="D90" s="60"/>
      <c r="E90" s="62"/>
      <c r="F90" s="63"/>
      <c r="G90" s="59"/>
      <c r="H90" s="59"/>
      <c r="I90" s="59"/>
      <c r="J90" s="59"/>
      <c r="K90" s="59"/>
      <c r="L90" s="59"/>
    </row>
  </sheetData>
  <sheetProtection/>
  <mergeCells count="5">
    <mergeCell ref="A1:L1"/>
    <mergeCell ref="A5:F5"/>
    <mergeCell ref="G3:I3"/>
    <mergeCell ref="J3:L3"/>
    <mergeCell ref="J2:L2"/>
  </mergeCells>
  <printOptions horizontalCentered="1"/>
  <pageMargins left="0.11811023622047245" right="0.11811023622047245" top="0.7874015748031497" bottom="0.5511811023622047" header="0.15748031496062992" footer="0"/>
  <pageSetup horizontalDpi="600" verticalDpi="600" orientation="portrait" paperSize="9" scale="9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2022-10-04T00:44:56Z</cp:lastPrinted>
  <dcterms:created xsi:type="dcterms:W3CDTF">1996-10-14T23:33:28Z</dcterms:created>
  <dcterms:modified xsi:type="dcterms:W3CDTF">2022-10-17T02:35:52Z</dcterms:modified>
  <cp:category/>
  <cp:version/>
  <cp:contentType/>
  <cp:contentStatus/>
</cp:coreProperties>
</file>